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0" yWindow="45" windowWidth="22605" windowHeight="12330" activeTab="3"/>
  </bookViews>
  <sheets>
    <sheet name="Fejezet összesítő" sheetId="21" r:id="rId1"/>
    <sheet name="01 Belső víz csatorna" sheetId="23" r:id="rId2"/>
    <sheet name="02_1 Fűtés szerelés fszt" sheetId="24" r:id="rId3"/>
    <sheet name="02_2 Fűtés szerelés padlás" sheetId="20" r:id="rId4"/>
    <sheet name="03 Gáz szerelés" sheetId="22" r:id="rId5"/>
  </sheets>
  <definedNames>
    <definedName name="_xlnm.Print_Titles" localSheetId="2">'02_1 Fűtés szerelés fszt'!$1:$1</definedName>
    <definedName name="_xlnm.Print_Titles" localSheetId="3">'02_2 Fűtés szerelés padlás'!$1:$1</definedName>
    <definedName name="_xlnm.Print_Titles" localSheetId="4">'03 Gáz szerelés'!$1:$1</definedName>
    <definedName name="_xlnm.Print_Area" localSheetId="3">'02_2 Fűtés szerelés padlás'!$A$1:$H$33</definedName>
    <definedName name="_xlnm.Print_Area" localSheetId="0">'Fejezet összesítő'!$A$1:$C$18</definedName>
  </definedNames>
  <calcPr calcId="145621"/>
</workbook>
</file>

<file path=xl/calcChain.xml><?xml version="1.0" encoding="utf-8"?>
<calcChain xmlns="http://schemas.openxmlformats.org/spreadsheetml/2006/main">
  <c r="H77" i="24" l="1"/>
  <c r="G77" i="24"/>
  <c r="H83" i="24" l="1"/>
  <c r="G83" i="24"/>
  <c r="H82" i="24"/>
  <c r="G82" i="24"/>
  <c r="H81" i="24"/>
  <c r="G81" i="24"/>
  <c r="H80" i="24"/>
  <c r="G80" i="24"/>
  <c r="H79" i="24"/>
  <c r="G79" i="24"/>
  <c r="H78" i="24"/>
  <c r="G78" i="24"/>
  <c r="H76" i="24"/>
  <c r="G76" i="24"/>
  <c r="H75" i="24"/>
  <c r="G75" i="24"/>
  <c r="H74" i="24"/>
  <c r="G74" i="24"/>
  <c r="H73" i="24"/>
  <c r="G73" i="24"/>
  <c r="H72" i="24"/>
  <c r="G72" i="24"/>
  <c r="H71" i="24"/>
  <c r="G71" i="24"/>
  <c r="H70" i="24"/>
  <c r="G70" i="24"/>
  <c r="H69" i="24"/>
  <c r="G69" i="24"/>
  <c r="H68" i="24"/>
  <c r="G68" i="24"/>
  <c r="H67" i="24"/>
  <c r="G67" i="24"/>
  <c r="H66" i="24"/>
  <c r="G66" i="24"/>
  <c r="H65" i="24"/>
  <c r="G65" i="24"/>
  <c r="H64" i="24"/>
  <c r="G64" i="24"/>
  <c r="H63" i="24"/>
  <c r="G63" i="24"/>
  <c r="H62" i="24"/>
  <c r="G62" i="24"/>
  <c r="H61" i="24"/>
  <c r="G61" i="24"/>
  <c r="H60" i="24"/>
  <c r="G60" i="24"/>
  <c r="H59" i="24"/>
  <c r="G59" i="24"/>
  <c r="H58" i="24"/>
  <c r="G58" i="24"/>
  <c r="H57" i="24"/>
  <c r="G57" i="24"/>
  <c r="H56" i="24"/>
  <c r="G56" i="24"/>
  <c r="H55" i="24"/>
  <c r="G55" i="24"/>
  <c r="H54" i="24"/>
  <c r="G54" i="24"/>
  <c r="H53" i="24"/>
  <c r="G53" i="24"/>
  <c r="H52" i="24"/>
  <c r="G52" i="24"/>
  <c r="H51" i="24"/>
  <c r="G51" i="24"/>
  <c r="H50" i="24"/>
  <c r="G50" i="24"/>
  <c r="H49" i="24"/>
  <c r="G49" i="24"/>
  <c r="H48" i="24"/>
  <c r="G48" i="24"/>
  <c r="H47" i="24"/>
  <c r="G47" i="24"/>
  <c r="H46" i="24"/>
  <c r="G46" i="24"/>
  <c r="H45" i="24"/>
  <c r="G45" i="24"/>
  <c r="H44" i="24"/>
  <c r="G44" i="24"/>
  <c r="H43" i="24"/>
  <c r="G43" i="24"/>
  <c r="H42" i="24"/>
  <c r="G42" i="24"/>
  <c r="H41" i="24"/>
  <c r="G41" i="24"/>
  <c r="H40" i="24"/>
  <c r="G40" i="24"/>
  <c r="H39" i="24"/>
  <c r="G39" i="24"/>
  <c r="H38" i="24"/>
  <c r="G38" i="24"/>
  <c r="H37" i="24"/>
  <c r="G37" i="24"/>
  <c r="H36" i="24"/>
  <c r="G36" i="24"/>
  <c r="H35" i="24"/>
  <c r="G35" i="24"/>
  <c r="H34" i="24"/>
  <c r="G34" i="24"/>
  <c r="H33" i="24"/>
  <c r="G33" i="24"/>
  <c r="H32" i="24"/>
  <c r="G32" i="24"/>
  <c r="H31" i="24"/>
  <c r="G31" i="24"/>
  <c r="H30" i="24"/>
  <c r="G30" i="24"/>
  <c r="H29" i="24"/>
  <c r="G29" i="24"/>
  <c r="H28" i="24"/>
  <c r="G28" i="24"/>
  <c r="H27" i="24"/>
  <c r="G27" i="24"/>
  <c r="H26" i="24"/>
  <c r="G26" i="24"/>
  <c r="H25" i="24"/>
  <c r="G25" i="24"/>
  <c r="H24" i="24"/>
  <c r="G24" i="24"/>
  <c r="H23" i="24"/>
  <c r="G23" i="24"/>
  <c r="H22" i="24"/>
  <c r="G22" i="24"/>
  <c r="H21" i="24"/>
  <c r="G21" i="24"/>
  <c r="H20" i="24"/>
  <c r="G20" i="24"/>
  <c r="H19" i="24"/>
  <c r="G19" i="24"/>
  <c r="H18" i="24"/>
  <c r="G18" i="24"/>
  <c r="H17" i="24"/>
  <c r="G17" i="24"/>
  <c r="H16" i="24"/>
  <c r="G16" i="24"/>
  <c r="H15" i="24"/>
  <c r="G15" i="24"/>
  <c r="H14" i="24"/>
  <c r="G14" i="24"/>
  <c r="H13" i="24"/>
  <c r="G13" i="24"/>
  <c r="H12" i="24"/>
  <c r="G12" i="24"/>
  <c r="H11" i="24"/>
  <c r="G11" i="24"/>
  <c r="H10" i="24"/>
  <c r="G10" i="24"/>
  <c r="H9" i="24"/>
  <c r="G9" i="24"/>
  <c r="H8" i="24"/>
  <c r="G8" i="24"/>
  <c r="H7" i="24"/>
  <c r="G7" i="24"/>
  <c r="H6" i="24"/>
  <c r="G6" i="24"/>
  <c r="H5" i="24"/>
  <c r="G5" i="24"/>
  <c r="H4" i="24"/>
  <c r="G4" i="24"/>
  <c r="H3" i="24"/>
  <c r="G3" i="24"/>
  <c r="G84" i="24" l="1"/>
  <c r="B7" i="21" s="1"/>
  <c r="H84" i="24"/>
  <c r="C7" i="21" s="1"/>
  <c r="C6" i="21"/>
  <c r="B6" i="21"/>
  <c r="H88" i="23"/>
  <c r="H87" i="23"/>
  <c r="G87" i="23"/>
  <c r="G4" i="23"/>
  <c r="H4" i="23"/>
  <c r="G5" i="23"/>
  <c r="H5" i="23"/>
  <c r="G6" i="23"/>
  <c r="H6" i="23"/>
  <c r="G7" i="23"/>
  <c r="H7" i="23"/>
  <c r="G8" i="23"/>
  <c r="H8" i="23"/>
  <c r="G9" i="23"/>
  <c r="H9" i="23"/>
  <c r="G10" i="23"/>
  <c r="H10" i="23"/>
  <c r="G11" i="23"/>
  <c r="H11" i="23"/>
  <c r="G12" i="23"/>
  <c r="H12" i="23"/>
  <c r="G13" i="23"/>
  <c r="H13" i="23"/>
  <c r="G14" i="23"/>
  <c r="H14" i="23"/>
  <c r="G15" i="23"/>
  <c r="H15" i="23"/>
  <c r="G16" i="23"/>
  <c r="H16" i="23"/>
  <c r="G17" i="23"/>
  <c r="H17" i="23"/>
  <c r="G18" i="23"/>
  <c r="H18" i="23"/>
  <c r="G19" i="23"/>
  <c r="H19" i="23"/>
  <c r="G20" i="23"/>
  <c r="H20" i="23"/>
  <c r="G21" i="23"/>
  <c r="H21" i="23"/>
  <c r="G22" i="23"/>
  <c r="H22" i="23"/>
  <c r="G23" i="23"/>
  <c r="H23" i="23"/>
  <c r="G24" i="23"/>
  <c r="H24" i="23"/>
  <c r="G25" i="23"/>
  <c r="H25" i="23"/>
  <c r="G26" i="23"/>
  <c r="H26" i="23"/>
  <c r="G27" i="23"/>
  <c r="H27" i="23"/>
  <c r="G28" i="23"/>
  <c r="H28" i="23"/>
  <c r="G29" i="23"/>
  <c r="H29" i="23"/>
  <c r="G30" i="23"/>
  <c r="H30" i="23"/>
  <c r="G31" i="23"/>
  <c r="H31" i="23"/>
  <c r="G32" i="23"/>
  <c r="H32" i="23"/>
  <c r="G33" i="23"/>
  <c r="H33" i="23"/>
  <c r="G34" i="23"/>
  <c r="H34" i="23"/>
  <c r="G35" i="23"/>
  <c r="H35" i="23"/>
  <c r="G36" i="23"/>
  <c r="H36" i="23"/>
  <c r="G37" i="23"/>
  <c r="H37" i="23"/>
  <c r="G38" i="23"/>
  <c r="H38" i="23"/>
  <c r="G39" i="23"/>
  <c r="H39" i="23"/>
  <c r="G40" i="23"/>
  <c r="H40" i="23"/>
  <c r="G41" i="23"/>
  <c r="H41" i="23"/>
  <c r="G42" i="23"/>
  <c r="H42" i="23"/>
  <c r="G43" i="23"/>
  <c r="H43" i="23"/>
  <c r="G44" i="23"/>
  <c r="H44" i="23"/>
  <c r="G45" i="23"/>
  <c r="H45" i="23"/>
  <c r="G46" i="23"/>
  <c r="H46" i="23"/>
  <c r="G47" i="23"/>
  <c r="H47" i="23"/>
  <c r="G48" i="23"/>
  <c r="H48" i="23"/>
  <c r="G49" i="23"/>
  <c r="H49" i="23"/>
  <c r="G50" i="23"/>
  <c r="H50" i="23"/>
  <c r="G51" i="23"/>
  <c r="H51" i="23"/>
  <c r="G52" i="23"/>
  <c r="H52" i="23"/>
  <c r="G53" i="23"/>
  <c r="H53" i="23"/>
  <c r="G54" i="23"/>
  <c r="H54" i="23"/>
  <c r="G55" i="23"/>
  <c r="H55" i="23"/>
  <c r="G56" i="23"/>
  <c r="H56" i="23"/>
  <c r="G57" i="23"/>
  <c r="H57" i="23"/>
  <c r="G58" i="23"/>
  <c r="H58" i="23"/>
  <c r="G59" i="23"/>
  <c r="H59" i="23"/>
  <c r="G60" i="23"/>
  <c r="H60" i="23"/>
  <c r="G61" i="23"/>
  <c r="H61" i="23"/>
  <c r="G62" i="23"/>
  <c r="H62" i="23"/>
  <c r="G63" i="23"/>
  <c r="H63" i="23"/>
  <c r="G64" i="23"/>
  <c r="H64" i="23"/>
  <c r="G65" i="23"/>
  <c r="H65" i="23"/>
  <c r="G66" i="23"/>
  <c r="H66" i="23"/>
  <c r="G67" i="23"/>
  <c r="H67" i="23"/>
  <c r="G68" i="23"/>
  <c r="H68" i="23"/>
  <c r="G69" i="23"/>
  <c r="H69" i="23"/>
  <c r="G70" i="23"/>
  <c r="H70" i="23"/>
  <c r="G71" i="23"/>
  <c r="H71" i="23"/>
  <c r="G72" i="23"/>
  <c r="H72" i="23"/>
  <c r="G73" i="23"/>
  <c r="H73" i="23"/>
  <c r="G74" i="23"/>
  <c r="H74" i="23"/>
  <c r="G75" i="23"/>
  <c r="H75" i="23"/>
  <c r="G76" i="23"/>
  <c r="H76" i="23"/>
  <c r="G77" i="23"/>
  <c r="H77" i="23"/>
  <c r="G78" i="23"/>
  <c r="H78" i="23"/>
  <c r="G79" i="23"/>
  <c r="H79" i="23"/>
  <c r="G80" i="23"/>
  <c r="H80" i="23"/>
  <c r="G81" i="23"/>
  <c r="H81" i="23"/>
  <c r="G82" i="23"/>
  <c r="H82" i="23"/>
  <c r="G83" i="23"/>
  <c r="H83" i="23"/>
  <c r="G84" i="23"/>
  <c r="H84" i="23"/>
  <c r="G85" i="23"/>
  <c r="H85" i="23"/>
  <c r="G86" i="23"/>
  <c r="H86" i="23"/>
  <c r="H3" i="23"/>
  <c r="G3" i="23"/>
  <c r="H85" i="24" l="1"/>
  <c r="G4" i="22"/>
  <c r="H4" i="22"/>
  <c r="G5" i="22"/>
  <c r="H5" i="22"/>
  <c r="G6" i="22"/>
  <c r="H6" i="22"/>
  <c r="G7" i="22"/>
  <c r="H7" i="22"/>
  <c r="G9" i="22"/>
  <c r="H9" i="22"/>
  <c r="G10" i="22"/>
  <c r="H10" i="22"/>
  <c r="G11" i="22"/>
  <c r="H11" i="22"/>
  <c r="G12" i="22"/>
  <c r="H12" i="22"/>
  <c r="G13" i="22"/>
  <c r="H13" i="22"/>
  <c r="G14" i="22"/>
  <c r="H14" i="22"/>
  <c r="G15" i="22"/>
  <c r="H15" i="22"/>
  <c r="G16" i="22"/>
  <c r="H16" i="22"/>
  <c r="G17" i="22"/>
  <c r="H17" i="22"/>
  <c r="G18" i="22"/>
  <c r="H18" i="22"/>
  <c r="G19" i="22"/>
  <c r="H19" i="22"/>
  <c r="G20" i="22"/>
  <c r="H20" i="22"/>
  <c r="G21" i="22"/>
  <c r="H21" i="22"/>
  <c r="G22" i="22"/>
  <c r="H22" i="22"/>
  <c r="H3" i="22"/>
  <c r="G3" i="22"/>
  <c r="H23" i="22" l="1"/>
  <c r="C8" i="21" s="1"/>
  <c r="G23" i="22"/>
  <c r="B8" i="21" s="1"/>
  <c r="G4" i="20"/>
  <c r="H4" i="20"/>
  <c r="G5" i="20"/>
  <c r="H5" i="20"/>
  <c r="G6" i="20"/>
  <c r="H6" i="20"/>
  <c r="G7" i="20"/>
  <c r="H7" i="20"/>
  <c r="G8" i="20"/>
  <c r="H8" i="20"/>
  <c r="G9" i="20"/>
  <c r="H9" i="20"/>
  <c r="G10" i="20"/>
  <c r="H10" i="20"/>
  <c r="G11" i="20"/>
  <c r="H11" i="20"/>
  <c r="G12" i="20"/>
  <c r="H12" i="20"/>
  <c r="G13" i="20"/>
  <c r="H13" i="20"/>
  <c r="G14" i="20"/>
  <c r="H14" i="20"/>
  <c r="G15" i="20"/>
  <c r="H15" i="20"/>
  <c r="G16" i="20"/>
  <c r="H16" i="20"/>
  <c r="G17" i="20"/>
  <c r="H17" i="20"/>
  <c r="G18" i="20"/>
  <c r="H18" i="20"/>
  <c r="G19" i="20"/>
  <c r="H19" i="20"/>
  <c r="G20" i="20"/>
  <c r="H20" i="20"/>
  <c r="G21" i="20"/>
  <c r="H21" i="20"/>
  <c r="G22" i="20"/>
  <c r="H22" i="20"/>
  <c r="G23" i="20"/>
  <c r="H23" i="20"/>
  <c r="G24" i="20"/>
  <c r="H24" i="20"/>
  <c r="G25" i="20"/>
  <c r="H25" i="20"/>
  <c r="G26" i="20"/>
  <c r="H26" i="20"/>
  <c r="G27" i="20"/>
  <c r="H27" i="20"/>
  <c r="G28" i="20"/>
  <c r="H28" i="20"/>
  <c r="G29" i="20"/>
  <c r="H29" i="20"/>
  <c r="G30" i="20"/>
  <c r="H30" i="20"/>
  <c r="G31" i="20"/>
  <c r="H31" i="20"/>
  <c r="H3" i="20"/>
  <c r="G3" i="20"/>
  <c r="H32" i="20" l="1"/>
  <c r="C13" i="21" s="1"/>
  <c r="G32" i="20"/>
  <c r="H24" i="22"/>
  <c r="B9" i="21" l="1"/>
  <c r="B13" i="21"/>
  <c r="C14" i="21" s="1"/>
  <c r="H33" i="20"/>
  <c r="C9" i="21" s="1"/>
  <c r="C10" i="21" s="1"/>
  <c r="C16" i="21" s="1"/>
  <c r="C18" i="21" l="1"/>
  <c r="C17" i="21"/>
</calcChain>
</file>

<file path=xl/sharedStrings.xml><?xml version="1.0" encoding="utf-8"?>
<sst xmlns="http://schemas.openxmlformats.org/spreadsheetml/2006/main" count="487" uniqueCount="230">
  <si>
    <t>db</t>
  </si>
  <si>
    <t>m</t>
  </si>
  <si>
    <t>Sorsz.</t>
  </si>
  <si>
    <t>Tétel szövege</t>
  </si>
  <si>
    <t>Menny.</t>
  </si>
  <si>
    <t>Anyag egységár</t>
  </si>
  <si>
    <t>Díj egységre</t>
  </si>
  <si>
    <t>Anyag összesen</t>
  </si>
  <si>
    <t>Díj összesen</t>
  </si>
  <si>
    <t>kg</t>
  </si>
  <si>
    <t>m3</t>
  </si>
  <si>
    <t>Víz-fűtés szerelési felhasználású gömbcsap,
sárgarézből (piros fogantyúval),
felszerelve,
MOFÉM AHA típusú,
kazántöltő és ürítő
1/2"-os 113-0023-00 Vagy ezzel egyenértékű.</t>
  </si>
  <si>
    <t>3/4"-os 113-0028-00 Vagy ezzel egyenértékű</t>
  </si>
  <si>
    <t>Golyóscsap, sárgarézből nikkelezett kivitelben, 
felszerelve, 
OVENTROP "Optibal" típusú, 
teljes keresztmetszetű átömléssel, 
műanyag fogantyúval, belső menettel 
HMV előállítás vízoldali szerelvények
DN15, 1/2", bm 1077104 Vagy ezzel egyenértékű.</t>
  </si>
  <si>
    <t>DN20, 3/4", bm 1077106 Vagy ezzel egyenértékű.</t>
  </si>
  <si>
    <t>DN25,   1", bm 1077108 Vagy ezzel egyenértékű.</t>
  </si>
  <si>
    <t>Golyóscsap, sárgarézből nikkelezett kivitelben, 
felszerelve, 
OVENTROP "Optibal" típusú, 
teljes keresztmetszetű átömléssel, 
műanyag fogantyúval, belső menettel 
DN32, 1 1/4", bm 1077110 Vagy ezzel egyenértékű.</t>
  </si>
  <si>
    <t>Visszacsapószelep, vörösöntvényből, 
belső menettel, VITON tömítéssel, felszerelve, 
OVENTROP gyártmányú, 
PN 16 
DN15, G 1/2" bm  1072004  Vagy ezzel egyenértékű.</t>
  </si>
  <si>
    <t>DN32, G 1 1/4" bm  1072010  Vagy ezzel egyenértékű.</t>
  </si>
  <si>
    <t>5/4"  Vagy ezzel egyenértékű.</t>
  </si>
  <si>
    <t>m2</t>
  </si>
  <si>
    <t>Felirati táblák 50×100 mm méretben tartó- és rögzítő szerkezetekkel</t>
  </si>
  <si>
    <t>Öntapadó közeg- és áramlásjelző nyilak, elhelyezéssel</t>
  </si>
  <si>
    <t>Fűtési rendszer beüzemelése, próbaüzem megtartása, 
leendő kezelőszemélyzet kioktatása</t>
  </si>
  <si>
    <t>klt.</t>
  </si>
  <si>
    <t>Fűtésszerelési munkák próbái,
fűtési vezetékrendszer nyomáspróbája</t>
  </si>
  <si>
    <t xml:space="preserve">Fűtési rendszer szakcég általi hidraulikai beszabályozása, 
a mért adatok jegyzőkönyvi dokumentálása. </t>
  </si>
  <si>
    <t>Fűtésszerelési munkák átadás-átvételi eljárásával
kapcsolatos költségek,
átadási dokumentáció készítés</t>
  </si>
  <si>
    <t>u.az, mint fent, de
SZ4 jelű, HMV cirkuláció, V=2.1 m3/h, H=6.0 m; 
WILO Stratos-Z 25/1-8 1~230V
típusú vagy ezzel egyenértékű.</t>
  </si>
  <si>
    <t>u.az, mint fent, de
SZ5 jelű, HMV tároló keringtetés, V=0.84 m3/h, H=0.2 m; 
WILO Stratos PICO-Z 20/1-4 1~230V
típusú vagy ezzel egyenértékű.</t>
  </si>
  <si>
    <t xml:space="preserve">Profillemezzel szerelt, ötrétegű műanyagcsöves padlófűtési rendszer,
szegélyszigetelő szalaggal, esztrichadalékkal, felszerelve,
de a betonozási és hőszigetelés fektetési munkák nélkül.
Kekelit Kelox FB jelű, 
16 x 2,0 mm padlófűtőcső, vagy ezzel egyenértékű
</t>
  </si>
  <si>
    <t>Padlófűtési rögzítőlemez Kelox FB ötrétegű, 16mm-es padlófűtéscsőhöz
Kekelit KM613 jelű,
rögzítőlemez, vagy ezzel egyenértékű</t>
  </si>
  <si>
    <t xml:space="preserve">Osztó-gyűjtő egység a szükséges szerelvényekkel, 
1" elzáró golyóscsapokkal, légtelenítővel, ürítővel, csatlakozó csavarzatokkal 16mm ötrétegű csőhöz,
szekrénybe szerelve, de a szekrény ára nélkül, 
Kekelit KMU590E típusú, 
padlófűtés rendszerhez, átfolyásmérővel 
9 körös,  Vagy ezzel egyenértékű
</t>
  </si>
  <si>
    <t>Osztó-gyűjtő szekrény osztó-gyűjtőhöz, 
felszerelve, 
Kekelit típusú, 
vakolat alá szerelve
KM570 / 9 körhöz  Vagy ezzel egyenértékű</t>
  </si>
  <si>
    <t>Osztó-gyűjtő szekrény ajtó
osztó-gyűjtő dobozra felszerelve, 
Kekelit típusú, 
KM571 / 9 körhöz Vagy ezzel egyenértékű</t>
  </si>
  <si>
    <t>Termoelektromos szelepfej,
padlófűtés szabályzó rendszerhez felszerelve,
elektromos bekötéssel,
Kekelit típusú,
Kelox termomotor KM596 24 V, Vagy ezzel egyenértékű</t>
  </si>
  <si>
    <t>Szobatermosztát,
felszerelve, elektromos bekötéssel,
Kekelit típusú,
Kelox KM594 jelű, Vagy ezzel egyenértékű</t>
  </si>
  <si>
    <t>Csatlakozó egység termomotorokhoz,
felszerelve, elektromos bekötéssel,
Kekelit típusú,
Kelox KM568 jelű, Vagy ezzel egyenértékű</t>
  </si>
  <si>
    <t>Kompakt acéllemez lapradiátor, 
a szerelési helyre széthordva, 
(külön tételben kiírt szerelési tartozékokkal) összeállítva, 
felszerelve és bekötve, 
festés miatti le- és visszaszereléssel, 
VOGEL and NOOT VONOVA 21K típusú, 
kétsoros, konvektorlemezes kivitelben, 70/50/20°C, 
RAL 9016 szerinti törtfehér színben, 
500 mm építési magassággal 
600 mm hosszúsággal,  ht:535 Watt  
Vagy ezzel egyenértékű</t>
  </si>
  <si>
    <t>Konzol készlet, 
mely a fűtőtestet az alsó és felső füleinél fogva a faltól 
24 mm távolságra rögzíti, zajvédő betéttel, kiemelés és 
elcsúszás elleni biztosítással, a szükséges műanyag 
dübellel, csavarokkal, alátétekkel, felszerelve, 
radiátor légtelenítő- és dugószettel
(a felszerelési időt a radiátorok szerelési ideje tartalmazza), 
VOGEL and VONOMAT típusú, 
2 db-os szett, 1600 mm radiátor hosszúságig 
500 mm építési magasság esetén  Vagy ezzel egyenértékű</t>
  </si>
  <si>
    <t>Termosztatikus érzékelőfej, 
fűtőtestszelepre felszerelve, 
HEIMEIER VK típusú, 
beépített érzékelővel 
normál   9710-24.500  Vagy ezzel egyenértékű</t>
  </si>
  <si>
    <t>Fűtőtestcsavarzat, 
leürítéssel felszerelve, 
csatlakozó csavarzattal 16mm ötrétegű csőhöz
HEIMEIER Vekotec Eclipse típusú, 
sarok, nikkelezett kivitelben 
G3/4" 0573-50.000  Vagy ezzel egyenértékű</t>
  </si>
  <si>
    <t>VIESSMANN hidraulikus váltó 80/60 AG 1 1/4"
7501895
Vagy ezzel egyenértékű.</t>
  </si>
  <si>
    <t>VIESSMANN merülő érzékelő hidraulikus váltóba
7179488
Vagy ezzel egyenértékű.</t>
  </si>
  <si>
    <t>VIESSMANN semlegesítő berendezés GENO-Neutra V N-70
7441823
Vagy ezzel egyenértékű.</t>
  </si>
  <si>
    <t>VIESSMANN csatlakozókészlet szivattyúval 45-60 kW
7501311
Vagy ezzel egyenértékű.</t>
  </si>
  <si>
    <t>VIESSMANN bővítőkészlet idegen keverőszelep alkalmazásához
7301062
Vagy ezzel egyenértékű.</t>
  </si>
  <si>
    <t>VIESSMANN Vitocell 100-W zománcozott tároló "A" 200 liter, melléhelyezett kivitel (Z013679), az alábbi elemekből:
-Vitocell 100-W 200L tároló CVAA-A fehér, energiahatékonysági osztály: A ,7202951 2db;
-Dokumentáció Vitocell 100-v/-W CVAA 7556532 2db
Vagy ezzel egyenértékű.</t>
  </si>
  <si>
    <t>VIESSMANN kondenzációs falikazán, 49kW teljesítménnyel,
földgáz üzemre, zárt égéstérrel, gyári szabályozással (B2HAI41), az alábbi elemekből:
-Kazántest Vitodens 200-W B2HA 49kW 7571049 1db;
-Vitotronic 200 HO1B szabályozó 7547025 1db;
-Dokumentáció Vitodens B2HA 49/60kW HO1B 7669914 
1db; 
Vagy ezzel egyenértékű.</t>
  </si>
  <si>
    <t>VIESSMANN Vitosol 200-FM álló síkkollektor (ZK02453), az alábbi elemekből:
-Vitosol 200-FM SV2F 2.3m2 síkkollektor álló kivitel 7571217 2db;
Vagy ezzel egyenértékű.</t>
  </si>
  <si>
    <t>VIESSMANN csatlakozó készlet 7248240
Vagy ezzel egyenértékű.</t>
  </si>
  <si>
    <t>VIESSMANN merülőhüvely készlet 7174993
Vagy ezzel egyenértékű.</t>
  </si>
  <si>
    <t>VIESSMANN kollektor rögzítőkészlet hullámcseréphez 2db álló síkkollektorhoz (Z008481), az alábbi elemekből:
-Rögzítőkészlet 2V hullámcseréphez 7248563 1db;
-Rögzítő elem (hullámcseréphez) 7181512 6db
-Lefogató elemek (6db) 7538990 1db;
-Csavarok 7317114 2db;
-Csavarok 7317115 1db;
-T-horonyba helyezhető csavarok M8x20 7179234 1db
-Takarósapka 40x40 (2db) 7438930 2db;
-Dokumentáció Vitosol-F/-FM tetőre szerelt tetőhoroggal 7669409 1db;
Vagy ezzel egyenértékű.</t>
  </si>
  <si>
    <t>VIESSMANN levegő-leválasztó autom.légtelenítővel 22mm-es roppantógyűrűs csatlakozással 7316049
Vagy ezzel egyenértékű.</t>
  </si>
  <si>
    <t>VIESSMANN szorítógyűrűs csavarzatok légtelenítővel 22mm-es roppantógyűrűs csatlakozással 7316263
Vagy ezzel egyenértékű.</t>
  </si>
  <si>
    <t>VIESSMANN csatlakozó vezetékpár kollektormezőhöz 1m-es, 22mm-es r.gyűrűs csatlakozással 7316252
Vagy ezzel egyenértékű.</t>
  </si>
  <si>
    <t>VIESSMANN Szolár tágulási tartály, 25L 10bar 7316261
Vagy ezzel egyenértékű.</t>
  </si>
  <si>
    <t>VIESSMANN Feltöltő/leürítő szerelvény 22mm-es roppantógyűrűs csatlakozással 7316261
Vagy ezzel egyenértékű.</t>
  </si>
  <si>
    <t>VIESSMANN Tyfocor-LS hőhordozó közeg, 25 Liter 
7159727
Vagy ezzel egyenértékű.</t>
  </si>
  <si>
    <t>VIESSMANN Vitosolic 200 SD4 szabályozó (Z007388), az alábbi elemekből:
-Vitosolic 200 SD4 szolárszabályozó 7538789 1db
-Dokumentáció Vitosolic 200 SD4 7540502 1db
Vagy ezzel egyenértékű.</t>
  </si>
  <si>
    <t>VIESSMANN Tárolóhőmérséklet-érzékelő NTC 7426247
Vagy ezzel egyenértékű.</t>
  </si>
  <si>
    <t>VIESSMANN Könyök-idom merülőhüvellyel Vitocell 100-V-hez (500L) 7175214
Vagy ezzel egyenértékű.</t>
  </si>
  <si>
    <t>VIESSMANN AZ-tetőátvezetés, fekete D=80/125 (PPs) 7373271
Vagy ezzel egyenértékű.</t>
  </si>
  <si>
    <t>VIESSMANN Tetőátvezető ólomcserép (fekete) D=125mm 7452499
Vagy ezzel egyenértékű.</t>
  </si>
  <si>
    <t>VIESSMANN AZ-ellenőrző idom, egyenes 80/125 (PPs) 7199781
Vagy ezzel egyenértékű.</t>
  </si>
  <si>
    <t>VIESSMANN AZ-tolókarmantyú 80/125 mm (PPs) 7194329
Vagy ezzel egyenértékű.</t>
  </si>
  <si>
    <t>VIESSMANN AZ-cső 1,95 m D= 80/125 mm 7194322
Vagy ezzel egyenértékű.</t>
  </si>
  <si>
    <t>Műanyag többrétegű csővezetékek,
célszerszámmal szerelhető, toldóhüvelyes oldhatatlan
kötésekkel, szakaszos nyomáspróbával, szabadon,
horonyban, vagy padlócsatornában szerelve,
csőidomokkal és tartóbilincsekkel,
Kekelit Kelox-Ultrax KMU100 típusú,
tekercsben
átm. 16 x 2,0 mm vagy ezzel egyenértékű</t>
  </si>
  <si>
    <t>átm. 40 x 4,0 mm vagy ezzel egyenértékű</t>
  </si>
  <si>
    <t>Padlóban vagy falban menő csővezeték szigetelése külső polimer védőfóliával ellátott zártcellás szerkezetű habosított polietilén csőhéjjal
Armacell Tubolit S típusú csőhéj, 
9,0 mm vastag 
16 mm átm. Csővezetékre</t>
  </si>
  <si>
    <t>Tartószerkezet csővezetékek rögzítésére, horganyzott kivitelben, előregyártott idomokból (pl. HILTI vagy MEFA), rögzítőelemekkel, csavarzatokkal, furatokkal együtt.</t>
  </si>
  <si>
    <t>Szabadon vagy falban menő csővezeték szigetelése külső polimer védőfóliával ellátott zártcellás szerkezetű habosított polietilén csőhéjjal, magas hőmérsékletekre is alkalmas
Armacell HT/Armaflex S típusú csőhéj
19,0 mm vastag
18 mm átm csővezetékre</t>
  </si>
  <si>
    <t>DN25, G 1" bm  1072008  Vagy ezzel egyenértékű.</t>
  </si>
  <si>
    <t>Biztonsági szelep fűtőberendezésekhez,
felszerelve,
FLAMCO Prescor típusú,
3/4"x3/4" - 3.0 bar 27025 Vagy ezzel egyenértékű.</t>
  </si>
  <si>
    <t>Avatatan elzárás elleni gömbcsap
1/2" bm. Szolár rendszerhez</t>
  </si>
  <si>
    <t>3/4" bm. Fűtési rendszerhez</t>
  </si>
  <si>
    <t>Tágulási tartály szigetelt fűtő és hűtő berendezésekhez,
mélyhúzott cinkbevonatos acél szorítógyűrűvel, a membrán
rugalmas gumi gördülő mozgással, alkalmas glikolbázisú
fagyálló hozzáadására 50 %-ig, vörös (RAL 3002) epoxipor
bevonattal, maximális hőmérséklet a membránon 70°C,
maximális hőmérséklet az előremenő vezetékben 120°C,
felszerelve és bekötve,
FLAMCO Flexcon C típusú,
3,0 bar üzemi nyomásig
35 literes 16347 Vagy ezzel egyenértékű.</t>
  </si>
  <si>
    <t>Szennyfogó, vörösöntvényből, 
belső menettel, felszerelve, 
OVENTROP gyártmányú, 
egyszeres szűrőbetéttel, PN 16 
DN15, 1/2" bm,      1120004  Vagy ezzel egyenértékű.</t>
  </si>
  <si>
    <t>DN25, 1" bm,   1120008  Vagy ezzel egyenértékű.</t>
  </si>
  <si>
    <t>DN32, 1 1/4" bm,   1120012  Vagy ezzel egyenértékű.</t>
  </si>
  <si>
    <t>Strangszabályozószelep, 
mindkét végén belső menettel, 
felszerelve, 
TOUR &amp; ANDERSSON "STAD" típusú, 
PN 20 
1/2"  Vagy ezzel egyenértékű.</t>
  </si>
  <si>
    <t>Motoros szabályozó szelep bronzból,
menetes csatlakozással, felszerelve,
(külön tételben kiírt meghajtó motorral),
TA-CV316RGA típusú,
háromjáratú, PN 16
DN 15  Kvs.  1,25 60-330-215 Vagy ezzel egyenértékű.</t>
  </si>
  <si>
    <t>Meghajtó motor RGA és GG szelepekhez,
felszerelve,
elektromos bekötéssel,
TA MC 55 típusú,
0,6 kN  24 VAC  DN 15-50 61-055-001 Vagy ezzel egyenértékű.</t>
  </si>
  <si>
    <t>Automatikus légtelenítő fűtési hálózathoz,
felszerelve,
FLAMCO Flexvent típusú,
1/2"  27740 Vagy ezzel egyenértékű.</t>
  </si>
  <si>
    <t>u.az, mint az előző, de
FLAMCO Prescor Solar típusú,
1/2"x1/2" - 6.0 bar 28311 Vagy ezzel egyenértékű.</t>
  </si>
  <si>
    <t>u.az, mint az előző, de
3/4" 27735  Vagy ezzel egyenértékű.</t>
  </si>
  <si>
    <t>Üzemviteli hőmérő, 
fekete festett acél házzal, műszerüveg ablakkal, 
felszerelve, 
átm. 63 x 1/4" alsó-hátsó csatlakozással 
0-120 °C mérési határok között Vagy ezzel egyenértékű.</t>
  </si>
  <si>
    <t>Csonk készítése csővezetékben, nyomásmérők, hőmérők, hőmérsékletérzékelő, diff.nyomásmérők, stb. részére. 
Haszoncső DN15-DN50.
A csonk mérete: 1/2"</t>
  </si>
  <si>
    <t>Merülő vízhőmérséklet érzékelő</t>
  </si>
  <si>
    <t>Üzemviteli manométer,
fekete festett acél házzal, műszerüveg
ablakkal, réz ötvözet mérőművel,
felszerelve, csatlakozó csonk készítésével,
átm. 100 x 1/2" alsó csatlakozással
0-  4,0 bar mérési tartományban Vagy ezzel egyenértékű.</t>
  </si>
  <si>
    <t>Előregyártott osztó vagy gyűjtő,
acélcsőből, mélydomború edényfenékkel,
előre beépített támaszokra helyezve, felszerelve.
Anyagminőség: MSZ EN 10216-1/P235TR2  (MSZ 29:1986 A 37), hőmérséklet, hőmérő, nyomásmérő csonkok, alapozó festéssel, kompletten
DN50 acélcsőből, 
menetes csatlakozások: DN25-2db, DN32-1db
1.0 m hosszban</t>
  </si>
  <si>
    <t>VIESSMANN tároló-vízmelegítő csatlakozó készlet 
(ZK00657), az alábbi elemekből:
-Csatlakozó készlet szivattyúval, visszacsapóval és golyóscsappal 7501317 1db (kapcs. SZ3 jelű);
-Tárolóhőmérséklet-érzékelő NTC l=3750mm 7179114 
1db;
Vagy ezzel egyenértékű.</t>
  </si>
  <si>
    <t>VIESSMANN Solar-Divicon szivattyúállomás PS10 (HE) elemei (Z012020):
-Solar-Divicon PS10 szivattyúállomás nagy energiahatékonyságú szivattyúval 7511250 1db 
(kapcs. SZ6 jelű);
-Dokumentáció Solar-Divicon 7529098 1db;
Vagy ezzel egyenértékű.</t>
  </si>
  <si>
    <t>Összesen (nettó):</t>
  </si>
  <si>
    <t>Fejezet megnevezése</t>
  </si>
  <si>
    <t>ÁFA 27%:</t>
  </si>
  <si>
    <t>Bruttó összesen:</t>
  </si>
  <si>
    <t>M.E.</t>
  </si>
  <si>
    <t>PE gázvezeték szerelése földárokban, hegesztett kötésekkel, idomok nélkül D32 méretben, nyomáspróba előtti sűrített levegővel való tisztítással együtt, DN25 méretű kifuvató csonk beépítésével. MSZ EN 1555 szerint.
PE D32x3,0 PE80 SDR11</t>
  </si>
  <si>
    <t>fm</t>
  </si>
  <si>
    <t>PE gázvezeték csatlakozás készítésének megrendelése a helyi gázszolgáltatótól, meglevő méretlen D32-es gázbekötésre, kézi feltárással!</t>
  </si>
  <si>
    <t>Varratnélküli hegesztett acélcső, alapozva, festve, megfogásokkal, idomokkal, tömítésekkel együtt. Gázvezeték részére MSZ EN 10208-2, MSZ EN 10255 szerint. DN15 (1/2") méretben. Szabadon szerelve.</t>
  </si>
  <si>
    <t>Varratnélküli hegesztett acélcső, alapozva, festve, megfogásokkal, idomokkal, tömítésekkel együtt. Gázvezeték részére MSZ EN 10208-2, MSZ EN 10255 szerint. DN25 (1") méretben. Szabadon szerelve.</t>
  </si>
  <si>
    <t>Kétoldalon menetes szerelvény elhelyezése, külső vagy belső menettel, illetve hollandival csatlakoztatva, 25 NÁ, Gömbcsap b.b. menettel, sárgaréz matt nikkelezve 1", zártházas, földgázra.</t>
  </si>
  <si>
    <t>Szigetelő közdarab. DIN 2470 1. és 2. rész, TRbF 301 és VdTÜV-Merkblatt 1066 szerinti kivitelben, csõanyag DIN 17172, DIN 17175, szigetelõ gyûrû DIN 7735 préselt anyagból, a tömítések öregedésálló perbunán minõségû anyagból DIN 3535 szerint, külsõ bevonat alapozófestékkel, PUR-kátrány DIN 30671 szerint vagy bitumenszalag ill. zsugortömlõ DIN 30672 szerint.
DN25 méretben, hegeszthető véggel, DIN2559 szerint.
Gyártmány: Schuck vagy egyenértékű</t>
  </si>
  <si>
    <t>PE-Acél átmeneti idom 1" acélcső és d32 PE cső között.
Gyártmány: Schuck DN25DPE32 vagy egyenértékű</t>
  </si>
  <si>
    <t>Draincső, csőméret D50, hossza: 1,5méter</t>
  </si>
  <si>
    <t>Acél védőcső (DN40) elhelyezése D32-es csővezetékre, földből való felálláshoz</t>
  </si>
  <si>
    <t>PVC-KA védőcső elhelyezése D32-es csővezetékre, munkaárokba fektetve. Típusa: PVC-KA: D50
Hossza: 1 méter.
Két oldalon gáztömör lezárással, megfelelő, szakszerű rögzítéssel együtt.</t>
  </si>
  <si>
    <t>Munkaárok földkiemelése zöldterületen, kézi vagy gépi erővel, bármely konzisztenciájú talajban, dúcolás nélkül, 2,0 m2 szelvényig, I-IV. talajosztály</t>
  </si>
  <si>
    <t>Földvisszatöltés munkagödörbe vagy munka-árokba, tömörítés nélkül, réteges elterítéssel, I-IV. osztályú talajban, kézi erővel, az anyag súlypontja karoláson belül, a vezeték felett és mellett 30 cm vastagságig</t>
  </si>
  <si>
    <t>Tömörítés bármely tömörítési osztályban gépi erővel, vezeték felett és mellett, tömörségi fok: 85%</t>
  </si>
  <si>
    <t>Homokágy készítése hegesztett ivó- szenny- és esővíz vezeték részére, kézi tömörítéssel.</t>
  </si>
  <si>
    <t>Felesleges föld helyszíni deponálása, megbízó által kijelölt helyre elszállítása, vagy helyszíni elterítése gépi erővel.</t>
  </si>
  <si>
    <t>Gázvezeték szilárdsági és tömörségi próbája, gázengedélyezési dokumentáció előírásai szerint.</t>
  </si>
  <si>
    <t>Gázvezeték átadása az ÉGÁZ képviselőjének, szervezéssel, átadással, díjakkal együtt.</t>
  </si>
  <si>
    <t>G4-TC mérő, és nyomásszabályozó (EKB-10/G53) készülék ÉGÁZ-tól megrendelése, időjárásálló acéllemez vagy műanyag szekrényben való elhelyezése, minden szerelvényezéssel, egyeztetési munkákkal együtt, ÉGÁZ előírásai és az engedélyezett kiviteli terv szerint. A mérőkötés szakszerű elkészítésével együtt.</t>
  </si>
  <si>
    <t>Megvalósulási tervek elkészítése és dokumentálása építtető és gázszolgáltató részére. A megvalósulási terveket 1 példány papír nyomtatásban és 1 példány CD-ROM adathordozón digitálisan kell átadni.</t>
  </si>
  <si>
    <t xml:space="preserve">VIESSMANN összekötő csövek (1pár) 
7248239
Vagy ezzel egyenértékű.
</t>
  </si>
  <si>
    <t>Nedvestengelyű, elektronikusan szabályozott
keringtető szivattyú, egyes, fűtési célokra,
menetes kivitelben, hollandis kötéskészletekkel,
elektromotorral egybeépítve, csővezetékbe beépítve, 
SZ1 jelű, padlófűtési kör, V=1.0 m3/h; H=6.0 m;
WILO Yonos PICO-STG 15/1-7.5 130 1~230V,
típusú, vagy ezzel egyenértékű.</t>
  </si>
  <si>
    <t>u.az, mint fent, de
40 mm átm. Csővezetékre</t>
  </si>
  <si>
    <t>Falátvezetés készítése 44cm tégla falban, védőcsővel, helyreállítással</t>
  </si>
  <si>
    <t>d 20x2.25 mm</t>
  </si>
  <si>
    <t>d 25x2.5 mm</t>
  </si>
  <si>
    <t>d 32x3 mm</t>
  </si>
  <si>
    <t>d 50x4.5 mm</t>
  </si>
  <si>
    <t>átm. 50 x 1,8 mm KAEM050/1M Vagy ezzel egyenértékű.</t>
  </si>
  <si>
    <t>átm. 63 x 1,8 mm KAEM050/1M Vagy ezzel egyenértékű.</t>
  </si>
  <si>
    <t>átm.110 x 2,2 mm KAEM110/1M Vagy ezzel egyenértékű.</t>
  </si>
  <si>
    <t>átm.110 x 4,3 mm 367.000.16.0 Vagy ezzel egyenértékű.</t>
  </si>
  <si>
    <t>Primer HMV - 5 kimenet (3x d25 - 2x d32)</t>
  </si>
  <si>
    <t>Primer CIRK - 5 kimenet (3x d16 - 2x d20)</t>
  </si>
  <si>
    <t>Szekunder ivóvíz - 4 kimenet (1x d16 - 3x d20)</t>
  </si>
  <si>
    <t>Szekunder ivóvíz - 3 kimenet (2x d20 - 1x d25)</t>
  </si>
  <si>
    <t>Szekunder ivóvíz - 4 kimenet (2x d16 - 2x d20)</t>
  </si>
  <si>
    <t>Szekunder ivóvíz - 5 kimenet (1x d16 - 3x d20 - 1x d25)</t>
  </si>
  <si>
    <t>Szekunder HMV - 3 kimenet (3x d20)</t>
  </si>
  <si>
    <t>Szekunder HMV - 3 kimenet (2x d20 - 1x d25)</t>
  </si>
  <si>
    <t>Szekunder Kevert víz - 3 kimenet (3x d20)</t>
  </si>
  <si>
    <t>1/2"                       107 71 04 Vagy ezzel egyenértékű.</t>
  </si>
  <si>
    <t>3/4"                       107 71 06 Vagy ezzel egyenértékű.</t>
  </si>
  <si>
    <t>1"                          107 71 08 Vagy ezzel egyenértékű.</t>
  </si>
  <si>
    <t>1 1/4"                    107 71 10 Vagy ezzel egyenértékű.</t>
  </si>
  <si>
    <t>1 1/2"                    107 71 12 Vagy ezzel egyenértékű.</t>
  </si>
  <si>
    <t>DN20</t>
  </si>
  <si>
    <t>DN40</t>
  </si>
  <si>
    <t>Légtelenítő szelep, DN15</t>
  </si>
  <si>
    <t>50 mm átm.csővezetékre, Vagy ezzel egyenértékű.</t>
  </si>
  <si>
    <t>Vízvezetéki nyomórendszer nyomáspróbája</t>
  </si>
  <si>
    <t>Vezetékrendszer fertőtlenítése</t>
  </si>
  <si>
    <t>Ötrétegű cső KE KELIT KELOX KMU 134 
préskötésekkel, szakaszos nyomáspróbával.
padlóban szerelve, szükséges falátvezetésekkel
4mm vtg szigeteléssel
d 16x2 mm</t>
  </si>
  <si>
    <t>Ötrétegű cső KE KELIT KELOX KMU 110 
préskötésekkel, szakaszos nyomáspróbával.
szabadon szerelve, szükséges falátvezetésekkel  
külön kiírt 4mm vtg szigeteléssel
d 40x4 mm</t>
  </si>
  <si>
    <t>Ötrétegű cső KE KELIT KELOX KMU 130 
préskötésekkel, szakaszos nyomáspróbával.
padlóban és szabadon szerelve, szükséges falátvezetésekkel 
9mm vtg szigeteléssel
d 16x2 mm</t>
  </si>
  <si>
    <t>Ötvözetlen, kívül horganyzott szénacél csővezeték, préskötéses csatlakozásokkal, 
zárt szolár hálózat kiépítésére, 
szükséges préskötéses idomokkal (FKM kék tömítéssel) 
és tartószerkezettel, szabadon, horonyba, vagy padlócsatornába szerelve, szakaszos nyomáspróbával 
(a szerelőkőműves munkák nélkül),
[GEBERIT MAPRESS  (Mapress C-Stahl) típusú,]
átm. 18,0 x 1,2 mm vagy ezzel egyenértékű</t>
  </si>
  <si>
    <t>Ötrétegű cső KE KELIT KELOX KMU 110 
préskötésekkel, szakaszos nyomáspróbával.
szabadon szerelve, szükséges falátvezetésekkel  
külön kiírt 9mm vtg szigeteléssel
d 40x4 mm</t>
  </si>
  <si>
    <t>Műanyag nyomócső földárokba szerelve, földmunka költséggel,
hegesztett kötésekkel,
WAVIN gyártmányú,
PE víznyomócső, PE 80 anyagú,
MSZ 7908-1, MSz EN 12201
SDR 11
DN50 Vagy ezzel egyenértékű.</t>
  </si>
  <si>
    <t>Tokos lefolyóvezeték műanyagból,
gumigyűrűs kötésekkel, szakaszos tömörségi próbával.
Anyaga: PVC , MSZ 8000-4:1981
Nyomásfokozat: P1,
PIPELIFE típusú,
szabadon, horonyba vagy padlócsatornába szerelve,
szükséges falátvezetésekkel és helyreállítással,
tartószerkezetekkel, műanyag csőidomokkal
átm. 40 x 1,8 mm KAEM040/1M Vagy ezzel egyenértékű.</t>
  </si>
  <si>
    <t>Tokos tisztítóidom műanyagból,
gumigyűrűs kötéssel, lefolyóvezetékhez felszerelve.
Anyaga: PVC-KG
PIPELIFE KGRE típusú,
átm.50 mm KGRE110P Vagy ezzel egyenértékű.</t>
  </si>
  <si>
    <t>Vastagfalú lefolyó és szennyvízelvezető cső műanyagból,
tompahegesztéses kötésekkel,  szakaszos nyomáspróbával,
csőidomokkal, kompletten.
Anyaga: polietilén
GEBERIT-PE-HD típusú,
földárokba szerelve, földmunkával
átm. 75x3,0 mm 365.000.16.000 vagy ezzel egyenértékű</t>
  </si>
  <si>
    <t>KE KELIT osztók gyűjtők elhelyezése falba süllyesztett fémlemez
szekrényekben elhelyezve átm 20/16 csatlakozó csonkokkal
(Elosztók párosítása szekrényrendeléshez terv szerint!)
Primer ivóvíz  - 6 kimenet (4x d25 - 2x d32)</t>
  </si>
  <si>
    <t>Padlólefolyó műanyagból (PE),
függőleges elhúzással, szigetelő karimával,
"Primus" kiszáradás-védett bűzzárral,
123x123 mm-es nemesacél rácstartóval,
115x115 mm-es nemesacél ráccsal,
felszerelve,
HL310NPr jelű, DN110</t>
  </si>
  <si>
    <t>Padlólefolyó műanyagból (PE),
vízszintes elhúzással, szigetelő karimával,
"Primus" kiszáradás-védett bűzzárral,
123x123 mm-es műanyag rácstartóval,
115x115 mm-es nemesacél ráccsal,
felszerelve,
HL90Pr-3000 jelű, DN50</t>
  </si>
  <si>
    <t>GEBERIT padlólefolyó műanyagból (PE),
épített zuhanyhoz, N° 154.050.00.1.
DN 50</t>
  </si>
  <si>
    <t>Szifonos tölcsér kondenzvezetékek csatorna csatlakoztatásánál
HL21 típus</t>
  </si>
  <si>
    <t>Golyóscsap, sárgarézből nikkelezett kivitelben,
felszerelve,
OVENTROP "Optibal" típusú,
teljes keresztmetszetű átömléssel,
műanyag fogantyúval, belső menettel
3/8"                       107 71 02 Vagy ezzel egyenértékű.</t>
  </si>
  <si>
    <t>Visszacsapó szelep
DN20</t>
  </si>
  <si>
    <t>Ürítő csap tömlővéges csatlakozással
DN15</t>
  </si>
  <si>
    <t>Sarokszelep falikoronggal srézből krómozott kivitelben felszerelve
1/2" méret, MOFÉM típus</t>
  </si>
  <si>
    <t>Kifolyószelep, 
sárgarézből, krómozott kiviteben, sárgaréz falirózsával,
felszerelve,
MOFÉM  típusú,
tömlővéggel, légbeszívóval
 3/4" Vagy ezzel egyenértékű.</t>
  </si>
  <si>
    <t>WC szerelőelem-állvány,
porszórt felületű szerelőkerettel, fali WC részére,
univerzális beépítési lehetőség hagyományos falazásnál,
vagy szárazépítésnél, 3-6 literes formafújással készült
vízöblítő tartállyal, de nyomólap nélkül, hangszigetelő
készlettel, csatlakozó idomokkal, felszerelve,
GEBERIT-DUOFIX típusú,
előlről működtethető vízöblítő tartállyal
Standard típ.     111.300.00.5 Vagy ezzel egyenértékű.</t>
  </si>
  <si>
    <t>Működtető nyomólap, falsík alatti WC vízöblítő tartályhoz,
előlről történő működtetés esetén, felszerelve,
SAMBA típusú,
fehér színben 115.770.11.1 Vagy ezzel egyenértékű.</t>
  </si>
  <si>
    <t>Szaniter kerámia WC csésze, falra szerelhető kivitelben,
ülőkével, (de az ülőke ára nélkül) felszerelve,
LAUFEN PRO  típusú,
mélyöblítésű kivitelben
fehér 2095.0 Vagy ezzel egyenértékű.</t>
  </si>
  <si>
    <t>WC ülőke,
krómozott csuklópánttal,
(a felszerelési időt a WC csésze szerelési ideje tartalmazza),
LAUFEN PRO típusú,
fehér 9195.0 Vagy ezzel egyenértékű.</t>
  </si>
  <si>
    <t>Porcelán WC csésze mozgáskorlátozottak részére,
falra szerelhető kivitelben, szerelő kerettel, felszerelve,
vízöblítő tartállyal, LAUFEN PRO
fehér 2495.5  Vagy ezzel egyenértékű.</t>
  </si>
  <si>
    <t>WC ülőke mozgáskorlátozottak részére,
felszerelve,
(felszerelési idő a WC csésze munkaidejében)
TH 445 típ.</t>
  </si>
  <si>
    <t>Fix kapaszkodó mozgáskorlátozottak részére,
750 mm-es, felszerelve,
polírozott rm. acélból,
Merida</t>
  </si>
  <si>
    <t>Felhajtható kapaszkodó mozgáskorlátozottak
részére, 750 mm hosszú, felszerelve,
polírozott rm. acélból,
Merida</t>
  </si>
  <si>
    <t>Szaniter kerámia  mosdó, hideg-melegvízre,
műanyag faliékekkel, csavarokkal,
GROHE Contromix Public 36109000 önelzáró mosdócsaptelep, felszerelve,
LAUFEN PRO A
bűzelzáró takaróelemmell,
keverő kivitel
55x48 cm  fehér     1895.1 sz., Vagy ezzel egyenértékű</t>
  </si>
  <si>
    <t>Porcelán mosdó mozgáskorlátozottak részére,
rögzítőelemmel, de csaptelep, leeresztő bűzelzáró nélkül,
felszerelve
REHAB 1060.3 típ. könyökpihentetővel Vagy ezzel egyenértékű.</t>
  </si>
  <si>
    <t>Szifontakaró, LAUFEN PRO 
1992.2 Vagy ezzel egyenértékű</t>
  </si>
  <si>
    <t>Mosdócsaptelep mozgáskorlátozottak részére,
hosszú (orvosi karral), hosszú lengő kifolyóval,
felszerelve,
álló kivitelben
LK5125CRI típ. Vagy ezzel egyenértékű.</t>
  </si>
  <si>
    <t>Leeresztőszelep műanyagból,
túlfolyónyílással, sárgaréz hollandi anyával, forraszvéggel
műanyag dugóval, felszerelve,
MOFÉM  típusú,
1 1/4" 168-0004-00 Vagy ezzel egyenértékű.</t>
  </si>
  <si>
    <t>Falba építhető kézmosó szifon műanyagból (PP),
mozgáskorlátozott mosdóhoz,
kihúzható merülőcsővel,
felszerelve,
HL134.0 jelű,
DIN 19541 szerint
PP DN40 HL134.0/40 Vagy ezzel egyenértékű.</t>
  </si>
  <si>
    <t>Dönthető falitükör mozgáskorlátozottak részére,
felszerelve
350-1 típ.</t>
  </si>
  <si>
    <t>Falitükör rejtett rögzítéssel, csiszolt szegéllyel mosdókhoz,
50x40 cm</t>
  </si>
  <si>
    <t>Törülközőtartó,
műanyag faliékkel, csavarokkal, felszerelve,
matt szálcsiszolt
rm. Acél
Merida fogas 7340</t>
  </si>
  <si>
    <t>Piperetárgy,
műanyag faliékkel, csavarokkal, felszerelve,
kéztörlőpapír adagoló
Merida Stella HW6</t>
  </si>
  <si>
    <t>toalettpapír adagoló
Merida Stella mini</t>
  </si>
  <si>
    <t>szappanadagoló
Merida Stella DW26</t>
  </si>
  <si>
    <t>WC-kefe és kefetartó, elhelyezve,
matt szálcsiszolt, rm. Acél
Merida WC-kefe tartóval WCKFRM</t>
  </si>
  <si>
    <t>Hulladékgyűjtő elhelyezve,
rugós billenőfedéllel, falra szerelhető
Merida Stella BW14 mini</t>
  </si>
  <si>
    <t>Intim hulladékgyűjtő
elhelyezve,
Zsanérozott fedél, falra szerelhető,
matt szálcsiszolt rm. Acél
Merida 0852 intim hulladékgyűjtő</t>
  </si>
  <si>
    <t>Fix csőtartók, csőbilincsek, függesztő szerkezetek,
sima és vályús csőalátámasztások, csőtartó keretek típus vagy
egyedi terv szerinti kiképzéssel,
idomacélból, csavarok hozzáadásával, hegesztett kivitelben,
alapmázolva, beépítve.
0,01- 1,00 kg/db súlyig</t>
  </si>
  <si>
    <t>Épületgépészeti és ipari csővezeték szigetelése szintetikus gumi,
szintetikus kaucsuk, polietilén vagy poliuretán anyagú csőhéjjal,
illesztések, hézagok, csővégek lezárásával,
AF/ARMAFLEX típusú,
csőhéj,
anyaga: szintetikus gumi
névleges vastagság 4 mm
40 mm átm.csővezetékre, Vagy ezzel egyenértékű.</t>
  </si>
  <si>
    <t xml:space="preserve">U.az, de névleges vastagság 9 mm
40 mm átm.csővezetékre, </t>
  </si>
  <si>
    <t>Vízkőmentesítő berendezés
BWT AQA TOTAL Energy 2500
csatlakozás1 1/4" -  1~,230V,50Hz - 60W</t>
  </si>
  <si>
    <t>Visszamosható vízszűrő
BWT Europafilter RS 1 1/4"</t>
  </si>
  <si>
    <t>Víz,- csatornaszerelési munkák próbái,
vízvezetéki lefolyórendszer tömörségi próbája</t>
  </si>
  <si>
    <t>Víz,- csatornaszerelési munkák átadás-átvételi
eljárásával kapcsolatos költségek
átadási dokumentáció készítése,
átadási eljárás lefolytatása,
kezelési utasítás készítése,
kezelésre vonatkozó kioktatás</t>
  </si>
  <si>
    <t>Termosztátos központi keverőszelep zuhanyozókhoz
Grohtherm XL, termosztátos keverőszelep, 1"
kevertvíz-teljesítmény 9 - 140l/perc között
hőfokbeállító fogantyú 33-43 °C között beállítható
biztonsági korlátozóval, termikus fertőtlenítés lehetőséggel
beépített visszafolyásgátló és szennyfogó szűrő
kompakt szolgáltatási egységként
csatlakozó menet 5/4", kevertvíz kimenet 5/4"
csatlakozókkal kompletten
GROHE StarLight® króm felület 
GROHE 35003000, vagy ezzel egyenértékű</t>
  </si>
  <si>
    <t>01 Belső víz csatorna</t>
  </si>
  <si>
    <t>01 Belső víz csatorna fejezet összesen (nettó):</t>
  </si>
  <si>
    <t>03 Gáz szerelés</t>
  </si>
  <si>
    <t>03 Gáz szerelés fejezet összesen (nettó):</t>
  </si>
  <si>
    <t>Szaniter kerámia  mosdó, hidegvízre,
műanyag faliékekkel, csavarokkal,
GROHE  Euroeco Cosmopolitan S 36265000 önelzáró mosdócsaptelep, egylyukas kivitel, felszerelve,
LAUFEN PRO A
45x34 cm  fehér     11195.1 sz., Vagy ezzel egyenértékű</t>
  </si>
  <si>
    <t>Acéllemez zuhanytálca zománcozott, fehér KALDEWEI gyártmány
leeresztő szeleppel, HL bűzelzáróval komplett
GROHE Euroeco Cosmopolitan S önelzáró szelep DN15 36268000,
GROHE Relexa sport zuhanyfej 28948000,
komplett
90x90 cm, MISTRAL "Farsz" típ Vagy ezzel egyenértékű</t>
  </si>
  <si>
    <t>Mozgáskorlátozott zuhanyszék,
felhajtható zuhanyszék, falra szerlhető, rozsdamentes acél, támasztó lábbal,
B&amp;K MEDAM0200CSTL, vagy ezzel egyenértékű</t>
  </si>
  <si>
    <t>Mozgáskorlátozott zuhanycsap és zuhanyszett
GROHE Contromix Surf önelzáró, keverős zuhanycsaptelep 1/2" 36121000,
GROHE Rainshower Eco zuhanygarnitúra 27275001,
GROHE Rainshower fali csatlakozó könyök 1/2" 27057000,
Vagy ezzel egyenértékű</t>
  </si>
  <si>
    <t>02.2 Fűtés szerelés - padlásszint</t>
  </si>
  <si>
    <t>02.1 Fűtés szerelés - földszint</t>
  </si>
  <si>
    <t>02.2 Fűtés szerelés - padlásszint fejezet összesen (nettó):</t>
  </si>
  <si>
    <t>u.az, mint fent, de
19,0 mm vastag
20 mm átm. Csővezetékre</t>
  </si>
  <si>
    <t>u.az, mint fent, de                                                                                                                                                                                                                                                                                                                                                               átm. 20 x 2,25 mm vagy ezzel egyenértékű</t>
  </si>
  <si>
    <t>Motoros szabályozó szelep bronzból,
menetes csatlakozással, felszerelve,
(külön tételben kiírt meghajtó motorral),
TA-CV316RGA típusú,
háromjáratú, PN 16
DN 15  Kvs.  2,5 60-333-415 Vagy ezzel egyenértékű.</t>
  </si>
  <si>
    <t>Nedvestengelyű, elektronikusan szabályozott
keringtető szivattyú, egyes, fűtési célokra,
menetes kivitelben, hollandis kötéskészletekkel,
elektromotorral egybeépítve, csővezetékbe beépítve, 
SZ2 jelű, radiátoros kör, V=0.2 m3/h, H=0,2 m;
WILO Stratos PICO 15/1-4 1~230V
típusú vagy ezzel egyenértékű.</t>
  </si>
  <si>
    <t xml:space="preserve">Osztó-gyűjtő egység a szükséges szerelvényekkel, 
3/4" elzáró golyóscsapokkal, légtelenítővel, ürítővel, csatlakozó csavarzatokkal 16mm ötrétegű csőhöz,
szekrénybe szerelve, de a szekrény ára nélkül, 
Kekelit KM590E típusú, 
radiátoros fűtési rendszerhez,
7 körös,  Vagy ezzel egyenértékű
</t>
  </si>
  <si>
    <t>Osztó-gyűjtő szekrény osztó-gyűjtőhöz, 
felszerelve, 
Kekelit típusú, 
vakolat alá szerelve
KM570 / 7 körhöz  Vagy ezzel egyenértékű</t>
  </si>
  <si>
    <t>Osztó-gyűjtő szekrény ajtó
osztó-gyűjtő dobozra felszerelve, 
Kekelit típusú, 
KM571 / 7 körhöz Vagy ezzel egyenértékű</t>
  </si>
  <si>
    <t>02.1 Fűtés szerelés - földszint fejezet összesen (nettó):</t>
  </si>
  <si>
    <t>Műanyag többrétegű csővezetékek,
célszerszámmal szerelhető, toldóhüvelyes oldhatatlan
kötésekkel, szakaszos nyomáspróbával, szabadon,
horonyban, vagy padlócsatornában szerelve,
csőidomokkal és tartóbilincsekkel,
Kekelit Kelox-Ultrax KMU110 típusú,
szálban
átm. 32 x 3,0 mm vagy ezzel egyenértékű</t>
  </si>
  <si>
    <t>Padlóban vagy falban menő csővezeték szigetelése külső polimer védőfóliával ellátott zártcellás szerkezetű habosított polietilén csőhéjjal
Armacell Tubolit S típusú csőhéj, 
19,0 mm vastag 
32 mm átm. Csővezetékre</t>
  </si>
  <si>
    <t>Strangszabályozószelep, 
mindkét végén belső menettel, 
felszerelve, 
TOUR &amp; ANDERSSON "STAD" típusú, 
PN 20 
1"  Vagy ezzel egyenértékű.</t>
  </si>
  <si>
    <t>FÖLDSZINT</t>
  </si>
  <si>
    <t>Összesen - Földszint:</t>
  </si>
  <si>
    <t>Nettó összesen - Földszint:</t>
  </si>
  <si>
    <t>PADLÁSSZINT</t>
  </si>
  <si>
    <t>02.2 Fűtés szerelés - Padlásszint</t>
  </si>
  <si>
    <t>Nettó összesen - Padlásszint:</t>
  </si>
  <si>
    <t>Nettó összesen - Fszt+Padlásszint:</t>
  </si>
  <si>
    <t>Fagymentesítő elektromos konvektor,  beépített fokozatmentes szabályozóval,  normál hálózati csatlakozóval szerelve, STIEBEL ELTRON CK-5, 0,5kW, 1~230V , vagy ezzel egyenértékű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</si>
</sst>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F_t_-;\-* #,##0.00\ _F_t_-;_-* &quot;-&quot;??\ _F_t_-;_-@_-"/>
    <numFmt numFmtId="164" formatCode="_-* #,##0.00\ [$€]_-;\-* #,##0.00\ [$€]_-;_-* &quot;-&quot;??\ [$€]_-;_-@_-"/>
    <numFmt numFmtId="165" formatCode="_-* #,##0\ _F_t_-;\-* #,##0\ _F_t_-;_-* &quot;-&quot;??\ _F_t_-;_-@_-"/>
    <numFmt numFmtId="166" formatCode="_-* #,##0.00\ [$Ft-40E]_-;\-* #,##0.00\ [$Ft-40E]_-;_-* &quot;-&quot;??\ [$Ft-40E]_-;_-@_-"/>
  </numFmts>
  <fonts count="17" x14ac:knownFonts="1">
    <font>
      <sz val="10"/>
      <name val="Arial CE"/>
      <charset val="238"/>
    </font>
    <font>
      <sz val="10"/>
      <name val="Arial CE"/>
      <charset val="238"/>
    </font>
    <font>
      <sz val="10"/>
      <name val="Helv"/>
    </font>
    <font>
      <sz val="10"/>
      <name val="Arial"/>
      <family val="2"/>
      <charset val="238"/>
    </font>
    <font>
      <sz val="10"/>
      <name val="Helv"/>
      <charset val="238"/>
    </font>
    <font>
      <sz val="10"/>
      <name val="Arial CE"/>
      <charset val="238"/>
    </font>
    <font>
      <b/>
      <sz val="10"/>
      <color indexed="8"/>
      <name val="Tahoma"/>
      <family val="2"/>
      <charset val="238"/>
    </font>
    <font>
      <sz val="10"/>
      <color indexed="10"/>
      <name val="Tahoma"/>
      <family val="2"/>
      <charset val="238"/>
    </font>
    <font>
      <b/>
      <sz val="10"/>
      <color indexed="10"/>
      <name val="Tahoma"/>
      <family val="2"/>
      <charset val="238"/>
    </font>
    <font>
      <sz val="8"/>
      <color indexed="10"/>
      <name val="Tahoma"/>
      <family val="2"/>
      <charset val="238"/>
    </font>
    <font>
      <sz val="10"/>
      <color indexed="8"/>
      <name val="Tahoma"/>
      <family val="2"/>
      <charset val="238"/>
    </font>
    <font>
      <sz val="10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10"/>
      <name val="Tahoma"/>
      <family val="2"/>
      <charset val="238"/>
    </font>
    <font>
      <sz val="8"/>
      <color indexed="10"/>
      <name val="MS Sans Serif"/>
      <family val="2"/>
      <charset val="238"/>
    </font>
    <font>
      <sz val="10"/>
      <color indexed="10"/>
      <name val="MS Sans Serif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2" fillId="0" borderId="0"/>
    <xf numFmtId="0" fontId="12" fillId="0" borderId="0"/>
    <xf numFmtId="0" fontId="15" fillId="0" borderId="0" pivotButton="1"/>
  </cellStyleXfs>
  <cellXfs count="75">
    <xf numFmtId="0" fontId="0" fillId="0" borderId="0" xfId="0"/>
    <xf numFmtId="0" fontId="6" fillId="0" borderId="1" xfId="4" applyFont="1" applyBorder="1" applyAlignment="1">
      <alignment horizontal="center" wrapText="1"/>
    </xf>
    <xf numFmtId="0" fontId="6" fillId="0" borderId="1" xfId="4" applyFont="1" applyBorder="1" applyAlignment="1">
      <alignment horizontal="center" vertical="top" wrapText="1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/>
    <xf numFmtId="0" fontId="7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8" fillId="0" borderId="1" xfId="0" applyFont="1" applyBorder="1" applyAlignment="1"/>
    <xf numFmtId="0" fontId="0" fillId="0" borderId="1" xfId="0" applyBorder="1" applyAlignment="1">
      <alignment vertical="top" wrapText="1"/>
    </xf>
    <xf numFmtId="0" fontId="11" fillId="0" borderId="1" xfId="3" applyFont="1" applyBorder="1" applyAlignment="1">
      <alignment vertical="top" wrapText="1"/>
    </xf>
    <xf numFmtId="0" fontId="0" fillId="0" borderId="0" xfId="0" applyAlignment="1">
      <alignment vertical="top"/>
    </xf>
    <xf numFmtId="0" fontId="7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0" fillId="0" borderId="1" xfId="0" applyFont="1" applyBorder="1" applyAlignment="1">
      <alignment horizontal="right"/>
    </xf>
    <xf numFmtId="0" fontId="5" fillId="0" borderId="0" xfId="0" applyFont="1"/>
    <xf numFmtId="166" fontId="0" fillId="0" borderId="0" xfId="0" applyNumberFormat="1" applyBorder="1"/>
    <xf numFmtId="0" fontId="0" fillId="0" borderId="6" xfId="0" applyBorder="1"/>
    <xf numFmtId="166" fontId="0" fillId="0" borderId="7" xfId="0" applyNumberFormat="1" applyBorder="1"/>
    <xf numFmtId="0" fontId="0" fillId="0" borderId="8" xfId="0" applyBorder="1"/>
    <xf numFmtId="0" fontId="13" fillId="0" borderId="9" xfId="0" applyFont="1" applyBorder="1"/>
    <xf numFmtId="0" fontId="13" fillId="0" borderId="3" xfId="0" applyFont="1" applyBorder="1"/>
    <xf numFmtId="0" fontId="13" fillId="0" borderId="4" xfId="0" applyFont="1" applyBorder="1"/>
    <xf numFmtId="0" fontId="13" fillId="0" borderId="5" xfId="0" applyFont="1" applyBorder="1"/>
    <xf numFmtId="0" fontId="13" fillId="0" borderId="0" xfId="0" applyFont="1"/>
    <xf numFmtId="0" fontId="8" fillId="0" borderId="1" xfId="0" applyFont="1" applyBorder="1" applyAlignment="1">
      <alignment horizontal="right"/>
    </xf>
    <xf numFmtId="0" fontId="8" fillId="0" borderId="1" xfId="0" applyFont="1" applyBorder="1" applyAlignment="1">
      <alignment horizontal="center" vertical="top"/>
    </xf>
    <xf numFmtId="0" fontId="11" fillId="0" borderId="0" xfId="0" applyFont="1"/>
    <xf numFmtId="0" fontId="11" fillId="0" borderId="2" xfId="0" applyFont="1" applyBorder="1"/>
    <xf numFmtId="0" fontId="11" fillId="0" borderId="2" xfId="0" applyFont="1" applyBorder="1" applyAlignment="1">
      <alignment wrapText="1"/>
    </xf>
    <xf numFmtId="0" fontId="14" fillId="0" borderId="2" xfId="0" applyFont="1" applyBorder="1"/>
    <xf numFmtId="0" fontId="14" fillId="0" borderId="2" xfId="0" applyFont="1" applyBorder="1" applyAlignment="1">
      <alignment wrapText="1"/>
    </xf>
    <xf numFmtId="0" fontId="14" fillId="0" borderId="0" xfId="0" applyFont="1"/>
    <xf numFmtId="0" fontId="11" fillId="0" borderId="0" xfId="0" applyFont="1" applyAlignment="1">
      <alignment wrapText="1"/>
    </xf>
    <xf numFmtId="166" fontId="0" fillId="0" borderId="10" xfId="0" applyNumberFormat="1" applyBorder="1"/>
    <xf numFmtId="166" fontId="0" fillId="0" borderId="11" xfId="0" applyNumberFormat="1" applyBorder="1"/>
    <xf numFmtId="0" fontId="10" fillId="0" borderId="2" xfId="8" applyFont="1" applyBorder="1" applyAlignment="1">
      <alignment vertical="top" wrapText="1"/>
    </xf>
    <xf numFmtId="0" fontId="6" fillId="0" borderId="2" xfId="4" applyFont="1" applyBorder="1" applyAlignment="1">
      <alignment horizontal="center" vertical="top" wrapText="1"/>
    </xf>
    <xf numFmtId="0" fontId="6" fillId="0" borderId="2" xfId="4" applyFont="1" applyBorder="1" applyAlignment="1">
      <alignment horizontal="center" wrapText="1"/>
    </xf>
    <xf numFmtId="0" fontId="7" fillId="0" borderId="2" xfId="0" applyFont="1" applyBorder="1" applyAlignment="1">
      <alignment horizontal="center" vertical="top"/>
    </xf>
    <xf numFmtId="0" fontId="8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right"/>
    </xf>
    <xf numFmtId="0" fontId="7" fillId="0" borderId="2" xfId="0" applyFont="1" applyBorder="1" applyAlignment="1"/>
    <xf numFmtId="0" fontId="7" fillId="0" borderId="1" xfId="0" applyFont="1" applyBorder="1" applyAlignment="1">
      <alignment horizontal="center"/>
    </xf>
    <xf numFmtId="0" fontId="14" fillId="0" borderId="2" xfId="0" applyFont="1" applyBorder="1" applyAlignment="1"/>
    <xf numFmtId="0" fontId="11" fillId="0" borderId="2" xfId="0" applyFont="1" applyBorder="1" applyAlignment="1">
      <alignment horizontal="center" vertical="top"/>
    </xf>
    <xf numFmtId="0" fontId="14" fillId="0" borderId="2" xfId="0" applyFont="1" applyBorder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7" fillId="0" borderId="2" xfId="8" applyFont="1" applyBorder="1" applyAlignment="1">
      <alignment horizontal="center" vertical="top"/>
    </xf>
    <xf numFmtId="0" fontId="1" fillId="0" borderId="0" xfId="0" applyFont="1"/>
    <xf numFmtId="0" fontId="1" fillId="0" borderId="0" xfId="0" applyFont="1" applyAlignment="1">
      <alignment wrapText="1"/>
    </xf>
    <xf numFmtId="0" fontId="7" fillId="0" borderId="2" xfId="8" applyFont="1" applyBorder="1" applyAlignment="1">
      <alignment horizontal="right"/>
    </xf>
    <xf numFmtId="0" fontId="7" fillId="0" borderId="2" xfId="8" applyFont="1" applyBorder="1" applyAlignment="1"/>
    <xf numFmtId="0" fontId="10" fillId="0" borderId="2" xfId="8" applyFont="1" applyBorder="1" applyAlignment="1">
      <alignment horizontal="right"/>
    </xf>
    <xf numFmtId="0" fontId="1" fillId="0" borderId="0" xfId="0" applyFont="1" applyAlignment="1"/>
    <xf numFmtId="0" fontId="7" fillId="0" borderId="2" xfId="0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165" fontId="7" fillId="0" borderId="1" xfId="2" applyNumberFormat="1" applyFont="1" applyBorder="1" applyAlignment="1">
      <alignment horizontal="center"/>
    </xf>
    <xf numFmtId="165" fontId="8" fillId="0" borderId="1" xfId="2" applyNumberFormat="1" applyFont="1" applyBorder="1" applyAlignment="1">
      <alignment horizontal="center"/>
    </xf>
    <xf numFmtId="0" fontId="0" fillId="0" borderId="0" xfId="0" applyAlignment="1">
      <alignment horizontal="center"/>
    </xf>
    <xf numFmtId="165" fontId="11" fillId="0" borderId="2" xfId="2" applyNumberFormat="1" applyFont="1" applyBorder="1" applyAlignment="1">
      <alignment horizontal="center"/>
    </xf>
    <xf numFmtId="165" fontId="7" fillId="0" borderId="2" xfId="2" applyNumberFormat="1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165" fontId="14" fillId="0" borderId="2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5" fontId="16" fillId="0" borderId="2" xfId="2" applyNumberFormat="1" applyFont="1" applyBorder="1" applyAlignment="1">
      <alignment horizontal="center"/>
    </xf>
    <xf numFmtId="166" fontId="0" fillId="0" borderId="12" xfId="0" applyNumberFormat="1" applyBorder="1"/>
    <xf numFmtId="0" fontId="13" fillId="0" borderId="6" xfId="0" applyFont="1" applyBorder="1"/>
    <xf numFmtId="0" fontId="13" fillId="0" borderId="0" xfId="0" applyFont="1" applyBorder="1"/>
    <xf numFmtId="0" fontId="13" fillId="0" borderId="7" xfId="0" applyFont="1" applyBorder="1"/>
    <xf numFmtId="0" fontId="11" fillId="0" borderId="2" xfId="3" applyFont="1" applyBorder="1" applyAlignment="1">
      <alignment vertical="top" wrapText="1"/>
    </xf>
    <xf numFmtId="0" fontId="10" fillId="0" borderId="2" xfId="0" applyFont="1" applyBorder="1" applyAlignment="1">
      <alignment horizontal="right"/>
    </xf>
  </cellXfs>
  <cellStyles count="9">
    <cellStyle name="Euro" xfId="1"/>
    <cellStyle name="Ezres" xfId="2" builtinId="3"/>
    <cellStyle name="Normál" xfId="0" builtinId="0"/>
    <cellStyle name="Normál 2" xfId="3"/>
    <cellStyle name="Normál 3" xfId="7"/>
    <cellStyle name="Normál 4" xfId="8"/>
    <cellStyle name="Normál_Sheet1" xfId="4"/>
    <cellStyle name="Standard_Gew03_Los3_T1_T2" xfId="5"/>
    <cellStyle name="Stílus 1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C21"/>
  <sheetViews>
    <sheetView view="pageBreakPreview" zoomScaleNormal="100" zoomScaleSheetLayoutView="100" workbookViewId="0">
      <selection activeCell="D32" sqref="D32"/>
    </sheetView>
  </sheetViews>
  <sheetFormatPr defaultRowHeight="12.75" x14ac:dyDescent="0.2"/>
  <cols>
    <col min="1" max="1" width="30.5703125" customWidth="1"/>
    <col min="2" max="3" width="20.7109375" customWidth="1"/>
  </cols>
  <sheetData>
    <row r="4" spans="1:3" x14ac:dyDescent="0.2">
      <c r="A4" s="23" t="s">
        <v>94</v>
      </c>
      <c r="B4" s="24" t="s">
        <v>7</v>
      </c>
      <c r="C4" s="25" t="s">
        <v>8</v>
      </c>
    </row>
    <row r="5" spans="1:3" x14ac:dyDescent="0.2">
      <c r="A5" s="70" t="s">
        <v>222</v>
      </c>
      <c r="B5" s="71"/>
      <c r="C5" s="72"/>
    </row>
    <row r="6" spans="1:3" x14ac:dyDescent="0.2">
      <c r="A6" s="19" t="s">
        <v>200</v>
      </c>
      <c r="B6" s="18">
        <f>'01 Belső víz csatorna'!G87</f>
        <v>0</v>
      </c>
      <c r="C6" s="20">
        <f>'01 Belső víz csatorna'!H87</f>
        <v>0</v>
      </c>
    </row>
    <row r="7" spans="1:3" x14ac:dyDescent="0.2">
      <c r="A7" s="19" t="s">
        <v>209</v>
      </c>
      <c r="B7" s="18">
        <f>'02_1 Fűtés szerelés fszt'!G84</f>
        <v>0</v>
      </c>
      <c r="C7" s="20">
        <f>'02_1 Fűtés szerelés fszt'!H84</f>
        <v>0</v>
      </c>
    </row>
    <row r="8" spans="1:3" x14ac:dyDescent="0.2">
      <c r="A8" s="19" t="s">
        <v>202</v>
      </c>
      <c r="B8" s="18">
        <f>'03 Gáz szerelés'!G23</f>
        <v>0</v>
      </c>
      <c r="C8" s="20">
        <f>'03 Gáz szerelés'!H23</f>
        <v>0</v>
      </c>
    </row>
    <row r="9" spans="1:3" x14ac:dyDescent="0.2">
      <c r="A9" s="21" t="s">
        <v>223</v>
      </c>
      <c r="B9" s="36">
        <f>SUM(B6:B8)</f>
        <v>0</v>
      </c>
      <c r="C9" s="37">
        <f>SUM(C6:C8)</f>
        <v>0</v>
      </c>
    </row>
    <row r="10" spans="1:3" x14ac:dyDescent="0.2">
      <c r="A10" s="19" t="s">
        <v>224</v>
      </c>
      <c r="B10" s="18"/>
      <c r="C10" s="20">
        <f>B9+C9</f>
        <v>0</v>
      </c>
    </row>
    <row r="11" spans="1:3" x14ac:dyDescent="0.2">
      <c r="A11" s="19"/>
      <c r="B11" s="18"/>
      <c r="C11" s="20"/>
    </row>
    <row r="12" spans="1:3" x14ac:dyDescent="0.2">
      <c r="A12" s="70" t="s">
        <v>225</v>
      </c>
      <c r="B12" s="18"/>
      <c r="C12" s="20"/>
    </row>
    <row r="13" spans="1:3" x14ac:dyDescent="0.2">
      <c r="A13" s="19" t="s">
        <v>226</v>
      </c>
      <c r="B13" s="18">
        <f>'02_2 Fűtés szerelés padlás'!G32</f>
        <v>0</v>
      </c>
      <c r="C13" s="20">
        <f>'02_2 Fűtés szerelés padlás'!H32</f>
        <v>0</v>
      </c>
    </row>
    <row r="14" spans="1:3" x14ac:dyDescent="0.2">
      <c r="A14" s="19" t="s">
        <v>227</v>
      </c>
      <c r="B14" s="18"/>
      <c r="C14" s="20">
        <f>B13+C13</f>
        <v>0</v>
      </c>
    </row>
    <row r="15" spans="1:3" x14ac:dyDescent="0.2">
      <c r="A15" s="19"/>
      <c r="B15" s="18"/>
      <c r="C15" s="20"/>
    </row>
    <row r="16" spans="1:3" x14ac:dyDescent="0.2">
      <c r="A16" s="19" t="s">
        <v>228</v>
      </c>
      <c r="B16" s="18"/>
      <c r="C16" s="20">
        <f>C10+C14</f>
        <v>0</v>
      </c>
    </row>
    <row r="17" spans="1:3" x14ac:dyDescent="0.2">
      <c r="A17" s="19" t="s">
        <v>95</v>
      </c>
      <c r="B17" s="18"/>
      <c r="C17" s="20">
        <f>0.27*C16</f>
        <v>0</v>
      </c>
    </row>
    <row r="18" spans="1:3" x14ac:dyDescent="0.2">
      <c r="A18" s="22" t="s">
        <v>96</v>
      </c>
      <c r="B18" s="69"/>
      <c r="C18" s="20">
        <f>1.27*C16</f>
        <v>0</v>
      </c>
    </row>
    <row r="19" spans="1:3" x14ac:dyDescent="0.2">
      <c r="A19" s="19"/>
      <c r="B19" s="18"/>
      <c r="C19" s="18"/>
    </row>
    <row r="20" spans="1:3" x14ac:dyDescent="0.2">
      <c r="A20" s="19"/>
      <c r="B20" s="18"/>
      <c r="C20" s="18"/>
    </row>
    <row r="21" spans="1:3" x14ac:dyDescent="0.2">
      <c r="A21" s="19"/>
      <c r="B21" s="18"/>
      <c r="C21" s="18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150" fitToHeight="0" orientation="landscape" r:id="rId1"/>
  <headerFooter>
    <oddHeader>&amp;CLuif Otmár Sporttelep új öltözőépület építése&amp;RÉpületgépész költségvetés kiírás
Összesítő</oddHeader>
    <oddFooter>&amp;LKondiCAD Mérnökiroda Kft.&amp;C&amp;P/&amp;N&amp;R&amp;D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view="pageBreakPreview" topLeftCell="A10" zoomScaleNormal="100" zoomScaleSheetLayoutView="100" workbookViewId="0">
      <selection activeCell="N4" sqref="N4"/>
    </sheetView>
  </sheetViews>
  <sheetFormatPr defaultRowHeight="12.75" x14ac:dyDescent="0.2"/>
  <cols>
    <col min="1" max="1" width="9.140625" style="58"/>
    <col min="2" max="2" width="50.7109375" style="52" customWidth="1"/>
    <col min="3" max="4" width="9.140625" style="56"/>
    <col min="5" max="8" width="15.7109375" style="67" customWidth="1"/>
    <col min="9" max="16384" width="9.140625" style="51"/>
  </cols>
  <sheetData>
    <row r="1" spans="1:8" s="29" customFormat="1" ht="25.5" x14ac:dyDescent="0.2">
      <c r="A1" s="39" t="s">
        <v>2</v>
      </c>
      <c r="B1" s="39" t="s">
        <v>3</v>
      </c>
      <c r="C1" s="40" t="s">
        <v>4</v>
      </c>
      <c r="D1" s="40" t="s">
        <v>97</v>
      </c>
      <c r="E1" s="40" t="s">
        <v>5</v>
      </c>
      <c r="F1" s="40" t="s">
        <v>6</v>
      </c>
      <c r="G1" s="40" t="s">
        <v>7</v>
      </c>
      <c r="H1" s="40" t="s">
        <v>8</v>
      </c>
    </row>
    <row r="2" spans="1:8" s="29" customFormat="1" x14ac:dyDescent="0.2">
      <c r="A2" s="41"/>
      <c r="B2" s="42" t="s">
        <v>200</v>
      </c>
      <c r="C2" s="43"/>
      <c r="D2" s="44"/>
      <c r="E2" s="57"/>
      <c r="F2" s="57"/>
      <c r="G2" s="57"/>
      <c r="H2" s="57"/>
    </row>
    <row r="3" spans="1:8" ht="70.5" customHeight="1" x14ac:dyDescent="0.2">
      <c r="A3" s="50">
        <v>1</v>
      </c>
      <c r="B3" s="38" t="s">
        <v>150</v>
      </c>
      <c r="C3" s="53">
        <v>30</v>
      </c>
      <c r="D3" s="54" t="s">
        <v>1</v>
      </c>
      <c r="E3" s="68">
        <v>0</v>
      </c>
      <c r="F3" s="68">
        <v>0</v>
      </c>
      <c r="G3" s="68">
        <f>ROUND(C3*E3,0)</f>
        <v>0</v>
      </c>
      <c r="H3" s="68">
        <f>ROUND(C3*F3,0)</f>
        <v>0</v>
      </c>
    </row>
    <row r="4" spans="1:8" x14ac:dyDescent="0.2">
      <c r="A4" s="50">
        <v>2</v>
      </c>
      <c r="B4" s="38" t="s">
        <v>122</v>
      </c>
      <c r="C4" s="53">
        <v>65</v>
      </c>
      <c r="D4" s="54" t="s">
        <v>1</v>
      </c>
      <c r="E4" s="68">
        <v>0</v>
      </c>
      <c r="F4" s="68">
        <v>0</v>
      </c>
      <c r="G4" s="68">
        <f t="shared" ref="G4:G67" si="0">ROUND(C4*E4,0)</f>
        <v>0</v>
      </c>
      <c r="H4" s="68">
        <f t="shared" ref="H4:H67" si="1">ROUND(C4*F4,0)</f>
        <v>0</v>
      </c>
    </row>
    <row r="5" spans="1:8" x14ac:dyDescent="0.2">
      <c r="A5" s="50">
        <v>3</v>
      </c>
      <c r="B5" s="38" t="s">
        <v>123</v>
      </c>
      <c r="C5" s="53">
        <v>50</v>
      </c>
      <c r="D5" s="54" t="s">
        <v>1</v>
      </c>
      <c r="E5" s="68">
        <v>0</v>
      </c>
      <c r="F5" s="68">
        <v>0</v>
      </c>
      <c r="G5" s="68">
        <f t="shared" si="0"/>
        <v>0</v>
      </c>
      <c r="H5" s="68">
        <f t="shared" si="1"/>
        <v>0</v>
      </c>
    </row>
    <row r="6" spans="1:8" x14ac:dyDescent="0.2">
      <c r="A6" s="50">
        <v>4</v>
      </c>
      <c r="B6" s="38" t="s">
        <v>124</v>
      </c>
      <c r="C6" s="53">
        <v>35</v>
      </c>
      <c r="D6" s="54" t="s">
        <v>1</v>
      </c>
      <c r="E6" s="68">
        <v>0</v>
      </c>
      <c r="F6" s="68">
        <v>0</v>
      </c>
      <c r="G6" s="68">
        <f t="shared" si="0"/>
        <v>0</v>
      </c>
      <c r="H6" s="68">
        <f t="shared" si="1"/>
        <v>0</v>
      </c>
    </row>
    <row r="7" spans="1:8" ht="67.5" customHeight="1" x14ac:dyDescent="0.2">
      <c r="A7" s="50">
        <v>5</v>
      </c>
      <c r="B7" s="38" t="s">
        <v>151</v>
      </c>
      <c r="C7" s="53">
        <v>10</v>
      </c>
      <c r="D7" s="54" t="s">
        <v>1</v>
      </c>
      <c r="E7" s="68">
        <v>0</v>
      </c>
      <c r="F7" s="68">
        <v>0</v>
      </c>
      <c r="G7" s="68">
        <f t="shared" si="0"/>
        <v>0</v>
      </c>
      <c r="H7" s="68">
        <f t="shared" si="1"/>
        <v>0</v>
      </c>
    </row>
    <row r="8" spans="1:8" x14ac:dyDescent="0.2">
      <c r="A8" s="50">
        <v>6</v>
      </c>
      <c r="B8" s="38" t="s">
        <v>125</v>
      </c>
      <c r="C8" s="53">
        <v>10</v>
      </c>
      <c r="D8" s="54" t="s">
        <v>1</v>
      </c>
      <c r="E8" s="68">
        <v>0</v>
      </c>
      <c r="F8" s="68">
        <v>0</v>
      </c>
      <c r="G8" s="68">
        <f t="shared" si="0"/>
        <v>0</v>
      </c>
      <c r="H8" s="68">
        <f t="shared" si="1"/>
        <v>0</v>
      </c>
    </row>
    <row r="9" spans="1:8" ht="76.5" x14ac:dyDescent="0.2">
      <c r="A9" s="50">
        <v>7</v>
      </c>
      <c r="B9" s="38" t="s">
        <v>152</v>
      </c>
      <c r="C9" s="53">
        <v>35</v>
      </c>
      <c r="D9" s="54" t="s">
        <v>1</v>
      </c>
      <c r="E9" s="68">
        <v>0</v>
      </c>
      <c r="F9" s="68">
        <v>0</v>
      </c>
      <c r="G9" s="68">
        <f t="shared" si="0"/>
        <v>0</v>
      </c>
      <c r="H9" s="68">
        <f t="shared" si="1"/>
        <v>0</v>
      </c>
    </row>
    <row r="10" spans="1:8" x14ac:dyDescent="0.2">
      <c r="A10" s="50">
        <v>8</v>
      </c>
      <c r="B10" s="38" t="s">
        <v>122</v>
      </c>
      <c r="C10" s="53">
        <v>140</v>
      </c>
      <c r="D10" s="54" t="s">
        <v>1</v>
      </c>
      <c r="E10" s="68">
        <v>0</v>
      </c>
      <c r="F10" s="68">
        <v>0</v>
      </c>
      <c r="G10" s="68">
        <f t="shared" si="0"/>
        <v>0</v>
      </c>
      <c r="H10" s="68">
        <f t="shared" si="1"/>
        <v>0</v>
      </c>
    </row>
    <row r="11" spans="1:8" x14ac:dyDescent="0.2">
      <c r="A11" s="50">
        <v>9</v>
      </c>
      <c r="B11" s="38" t="s">
        <v>123</v>
      </c>
      <c r="C11" s="53">
        <v>45</v>
      </c>
      <c r="D11" s="54" t="s">
        <v>1</v>
      </c>
      <c r="E11" s="68">
        <v>0</v>
      </c>
      <c r="F11" s="68">
        <v>0</v>
      </c>
      <c r="G11" s="68">
        <f t="shared" si="0"/>
        <v>0</v>
      </c>
      <c r="H11" s="68">
        <f t="shared" si="1"/>
        <v>0</v>
      </c>
    </row>
    <row r="12" spans="1:8" x14ac:dyDescent="0.2">
      <c r="A12" s="50">
        <v>10</v>
      </c>
      <c r="B12" s="38" t="s">
        <v>124</v>
      </c>
      <c r="C12" s="53">
        <v>30</v>
      </c>
      <c r="D12" s="54" t="s">
        <v>1</v>
      </c>
      <c r="E12" s="68">
        <v>0</v>
      </c>
      <c r="F12" s="68">
        <v>0</v>
      </c>
      <c r="G12" s="68">
        <f t="shared" si="0"/>
        <v>0</v>
      </c>
      <c r="H12" s="68">
        <f t="shared" si="1"/>
        <v>0</v>
      </c>
    </row>
    <row r="13" spans="1:8" ht="69" customHeight="1" x14ac:dyDescent="0.2">
      <c r="A13" s="50">
        <v>11</v>
      </c>
      <c r="B13" s="38" t="s">
        <v>154</v>
      </c>
      <c r="C13" s="53">
        <v>20</v>
      </c>
      <c r="D13" s="54" t="s">
        <v>1</v>
      </c>
      <c r="E13" s="68">
        <v>0</v>
      </c>
      <c r="F13" s="68">
        <v>0</v>
      </c>
      <c r="G13" s="68">
        <f t="shared" si="0"/>
        <v>0</v>
      </c>
      <c r="H13" s="68">
        <f t="shared" si="1"/>
        <v>0</v>
      </c>
    </row>
    <row r="14" spans="1:8" ht="110.25" customHeight="1" x14ac:dyDescent="0.2">
      <c r="A14" s="50">
        <v>12</v>
      </c>
      <c r="B14" s="38" t="s">
        <v>155</v>
      </c>
      <c r="C14" s="55">
        <v>10</v>
      </c>
      <c r="D14" s="54" t="s">
        <v>1</v>
      </c>
      <c r="E14" s="68">
        <v>0</v>
      </c>
      <c r="F14" s="68">
        <v>0</v>
      </c>
      <c r="G14" s="68">
        <f t="shared" si="0"/>
        <v>0</v>
      </c>
      <c r="H14" s="68">
        <f t="shared" si="1"/>
        <v>0</v>
      </c>
    </row>
    <row r="15" spans="1:8" ht="125.25" customHeight="1" x14ac:dyDescent="0.2">
      <c r="A15" s="50">
        <v>13</v>
      </c>
      <c r="B15" s="38" t="s">
        <v>156</v>
      </c>
      <c r="C15" s="55">
        <v>10</v>
      </c>
      <c r="D15" s="54" t="s">
        <v>1</v>
      </c>
      <c r="E15" s="68">
        <v>0</v>
      </c>
      <c r="F15" s="68">
        <v>0</v>
      </c>
      <c r="G15" s="68">
        <f t="shared" si="0"/>
        <v>0</v>
      </c>
      <c r="H15" s="68">
        <f t="shared" si="1"/>
        <v>0</v>
      </c>
    </row>
    <row r="16" spans="1:8" x14ac:dyDescent="0.2">
      <c r="A16" s="50">
        <v>14</v>
      </c>
      <c r="B16" s="38" t="s">
        <v>126</v>
      </c>
      <c r="C16" s="55">
        <v>20</v>
      </c>
      <c r="D16" s="54" t="s">
        <v>1</v>
      </c>
      <c r="E16" s="68">
        <v>0</v>
      </c>
      <c r="F16" s="68">
        <v>0</v>
      </c>
      <c r="G16" s="68">
        <f t="shared" si="0"/>
        <v>0</v>
      </c>
      <c r="H16" s="68">
        <f t="shared" si="1"/>
        <v>0</v>
      </c>
    </row>
    <row r="17" spans="1:8" x14ac:dyDescent="0.2">
      <c r="A17" s="50">
        <v>15</v>
      </c>
      <c r="B17" s="38" t="s">
        <v>127</v>
      </c>
      <c r="C17" s="55">
        <v>5</v>
      </c>
      <c r="D17" s="54" t="s">
        <v>1</v>
      </c>
      <c r="E17" s="68">
        <v>0</v>
      </c>
      <c r="F17" s="68">
        <v>0</v>
      </c>
      <c r="G17" s="68">
        <f t="shared" si="0"/>
        <v>0</v>
      </c>
      <c r="H17" s="68">
        <f t="shared" si="1"/>
        <v>0</v>
      </c>
    </row>
    <row r="18" spans="1:8" x14ac:dyDescent="0.2">
      <c r="A18" s="50">
        <v>16</v>
      </c>
      <c r="B18" s="38" t="s">
        <v>128</v>
      </c>
      <c r="C18" s="55">
        <v>5</v>
      </c>
      <c r="D18" s="54" t="s">
        <v>1</v>
      </c>
      <c r="E18" s="68">
        <v>0</v>
      </c>
      <c r="F18" s="68">
        <v>0</v>
      </c>
      <c r="G18" s="68">
        <f t="shared" si="0"/>
        <v>0</v>
      </c>
      <c r="H18" s="68">
        <f t="shared" si="1"/>
        <v>0</v>
      </c>
    </row>
    <row r="19" spans="1:8" ht="75" customHeight="1" x14ac:dyDescent="0.2">
      <c r="A19" s="50">
        <v>17</v>
      </c>
      <c r="B19" s="38" t="s">
        <v>157</v>
      </c>
      <c r="C19" s="55">
        <v>1</v>
      </c>
      <c r="D19" s="54" t="s">
        <v>0</v>
      </c>
      <c r="E19" s="68">
        <v>0</v>
      </c>
      <c r="F19" s="68">
        <v>0</v>
      </c>
      <c r="G19" s="68">
        <f t="shared" si="0"/>
        <v>0</v>
      </c>
      <c r="H19" s="68">
        <f t="shared" si="1"/>
        <v>0</v>
      </c>
    </row>
    <row r="20" spans="1:8" ht="102" x14ac:dyDescent="0.2">
      <c r="A20" s="50">
        <v>18</v>
      </c>
      <c r="B20" s="38" t="s">
        <v>158</v>
      </c>
      <c r="C20" s="55">
        <v>45</v>
      </c>
      <c r="D20" s="54" t="s">
        <v>1</v>
      </c>
      <c r="E20" s="68">
        <v>0</v>
      </c>
      <c r="F20" s="68">
        <v>0</v>
      </c>
      <c r="G20" s="68">
        <f t="shared" si="0"/>
        <v>0</v>
      </c>
      <c r="H20" s="68">
        <f t="shared" si="1"/>
        <v>0</v>
      </c>
    </row>
    <row r="21" spans="1:8" x14ac:dyDescent="0.2">
      <c r="A21" s="50">
        <v>19</v>
      </c>
      <c r="B21" s="38" t="s">
        <v>129</v>
      </c>
      <c r="C21" s="55">
        <v>20</v>
      </c>
      <c r="D21" s="54" t="s">
        <v>1</v>
      </c>
      <c r="E21" s="68">
        <v>0</v>
      </c>
      <c r="F21" s="68">
        <v>0</v>
      </c>
      <c r="G21" s="68">
        <f t="shared" si="0"/>
        <v>0</v>
      </c>
      <c r="H21" s="68">
        <f t="shared" si="1"/>
        <v>0</v>
      </c>
    </row>
    <row r="22" spans="1:8" ht="69.75" customHeight="1" x14ac:dyDescent="0.2">
      <c r="A22" s="50">
        <v>20</v>
      </c>
      <c r="B22" s="38" t="s">
        <v>159</v>
      </c>
      <c r="C22" s="55">
        <v>1</v>
      </c>
      <c r="D22" s="54" t="s">
        <v>0</v>
      </c>
      <c r="E22" s="68">
        <v>0</v>
      </c>
      <c r="F22" s="68">
        <v>0</v>
      </c>
      <c r="G22" s="68">
        <f t="shared" si="0"/>
        <v>0</v>
      </c>
      <c r="H22" s="68">
        <f t="shared" si="1"/>
        <v>0</v>
      </c>
    </row>
    <row r="23" spans="1:8" x14ac:dyDescent="0.2">
      <c r="A23" s="50">
        <v>21</v>
      </c>
      <c r="B23" s="38" t="s">
        <v>130</v>
      </c>
      <c r="C23" s="55">
        <v>1</v>
      </c>
      <c r="D23" s="54" t="s">
        <v>0</v>
      </c>
      <c r="E23" s="68">
        <v>0</v>
      </c>
      <c r="F23" s="68">
        <v>0</v>
      </c>
      <c r="G23" s="68">
        <f t="shared" si="0"/>
        <v>0</v>
      </c>
      <c r="H23" s="68">
        <f t="shared" si="1"/>
        <v>0</v>
      </c>
    </row>
    <row r="24" spans="1:8" x14ac:dyDescent="0.2">
      <c r="A24" s="50">
        <v>22</v>
      </c>
      <c r="B24" s="38" t="s">
        <v>131</v>
      </c>
      <c r="C24" s="55">
        <v>1</v>
      </c>
      <c r="D24" s="54" t="s">
        <v>0</v>
      </c>
      <c r="E24" s="68">
        <v>0</v>
      </c>
      <c r="F24" s="68">
        <v>0</v>
      </c>
      <c r="G24" s="68">
        <f t="shared" si="0"/>
        <v>0</v>
      </c>
      <c r="H24" s="68">
        <f t="shared" si="1"/>
        <v>0</v>
      </c>
    </row>
    <row r="25" spans="1:8" x14ac:dyDescent="0.2">
      <c r="A25" s="50">
        <v>23</v>
      </c>
      <c r="B25" s="38" t="s">
        <v>132</v>
      </c>
      <c r="C25" s="55">
        <v>2</v>
      </c>
      <c r="D25" s="54" t="s">
        <v>0</v>
      </c>
      <c r="E25" s="68">
        <v>0</v>
      </c>
      <c r="F25" s="68">
        <v>0</v>
      </c>
      <c r="G25" s="68">
        <f t="shared" si="0"/>
        <v>0</v>
      </c>
      <c r="H25" s="68">
        <f t="shared" si="1"/>
        <v>0</v>
      </c>
    </row>
    <row r="26" spans="1:8" x14ac:dyDescent="0.2">
      <c r="A26" s="50">
        <v>24</v>
      </c>
      <c r="B26" s="38" t="s">
        <v>133</v>
      </c>
      <c r="C26" s="55">
        <v>2</v>
      </c>
      <c r="D26" s="54" t="s">
        <v>0</v>
      </c>
      <c r="E26" s="68">
        <v>0</v>
      </c>
      <c r="F26" s="68">
        <v>0</v>
      </c>
      <c r="G26" s="68">
        <f t="shared" si="0"/>
        <v>0</v>
      </c>
      <c r="H26" s="68">
        <f t="shared" si="1"/>
        <v>0</v>
      </c>
    </row>
    <row r="27" spans="1:8" x14ac:dyDescent="0.2">
      <c r="A27" s="50">
        <v>25</v>
      </c>
      <c r="B27" s="38" t="s">
        <v>134</v>
      </c>
      <c r="C27" s="55">
        <v>1</v>
      </c>
      <c r="D27" s="54" t="s">
        <v>0</v>
      </c>
      <c r="E27" s="68">
        <v>0</v>
      </c>
      <c r="F27" s="68">
        <v>0</v>
      </c>
      <c r="G27" s="68">
        <f t="shared" si="0"/>
        <v>0</v>
      </c>
      <c r="H27" s="68">
        <f t="shared" si="1"/>
        <v>0</v>
      </c>
    </row>
    <row r="28" spans="1:8" x14ac:dyDescent="0.2">
      <c r="A28" s="50">
        <v>26</v>
      </c>
      <c r="B28" s="38" t="s">
        <v>135</v>
      </c>
      <c r="C28" s="55">
        <v>1</v>
      </c>
      <c r="D28" s="54" t="s">
        <v>0</v>
      </c>
      <c r="E28" s="68">
        <v>0</v>
      </c>
      <c r="F28" s="68">
        <v>0</v>
      </c>
      <c r="G28" s="68">
        <f t="shared" si="0"/>
        <v>0</v>
      </c>
      <c r="H28" s="68">
        <f t="shared" si="1"/>
        <v>0</v>
      </c>
    </row>
    <row r="29" spans="1:8" x14ac:dyDescent="0.2">
      <c r="A29" s="50">
        <v>27</v>
      </c>
      <c r="B29" s="38" t="s">
        <v>136</v>
      </c>
      <c r="C29" s="55">
        <v>3</v>
      </c>
      <c r="D29" s="54" t="s">
        <v>0</v>
      </c>
      <c r="E29" s="68">
        <v>0</v>
      </c>
      <c r="F29" s="68">
        <v>0</v>
      </c>
      <c r="G29" s="68">
        <f t="shared" si="0"/>
        <v>0</v>
      </c>
      <c r="H29" s="68">
        <f t="shared" si="1"/>
        <v>0</v>
      </c>
    </row>
    <row r="30" spans="1:8" x14ac:dyDescent="0.2">
      <c r="A30" s="50">
        <v>28</v>
      </c>
      <c r="B30" s="38" t="s">
        <v>137</v>
      </c>
      <c r="C30" s="55">
        <v>2</v>
      </c>
      <c r="D30" s="54" t="s">
        <v>0</v>
      </c>
      <c r="E30" s="68">
        <v>0</v>
      </c>
      <c r="F30" s="68">
        <v>0</v>
      </c>
      <c r="G30" s="68">
        <f t="shared" si="0"/>
        <v>0</v>
      </c>
      <c r="H30" s="68">
        <f t="shared" si="1"/>
        <v>0</v>
      </c>
    </row>
    <row r="31" spans="1:8" x14ac:dyDescent="0.2">
      <c r="A31" s="50">
        <v>29</v>
      </c>
      <c r="B31" s="38" t="s">
        <v>138</v>
      </c>
      <c r="C31" s="55">
        <v>2</v>
      </c>
      <c r="D31" s="54" t="s">
        <v>0</v>
      </c>
      <c r="E31" s="68">
        <v>0</v>
      </c>
      <c r="F31" s="68">
        <v>0</v>
      </c>
      <c r="G31" s="68">
        <f t="shared" si="0"/>
        <v>0</v>
      </c>
      <c r="H31" s="68">
        <f t="shared" si="1"/>
        <v>0</v>
      </c>
    </row>
    <row r="32" spans="1:8" ht="99" customHeight="1" x14ac:dyDescent="0.2">
      <c r="A32" s="50">
        <v>30</v>
      </c>
      <c r="B32" s="38" t="s">
        <v>160</v>
      </c>
      <c r="C32" s="55">
        <v>2</v>
      </c>
      <c r="D32" s="54" t="s">
        <v>0</v>
      </c>
      <c r="E32" s="68">
        <v>0</v>
      </c>
      <c r="F32" s="68">
        <v>0</v>
      </c>
      <c r="G32" s="68">
        <f t="shared" si="0"/>
        <v>0</v>
      </c>
      <c r="H32" s="68">
        <f t="shared" si="1"/>
        <v>0</v>
      </c>
    </row>
    <row r="33" spans="1:8" ht="100.5" customHeight="1" x14ac:dyDescent="0.2">
      <c r="A33" s="50">
        <v>31</v>
      </c>
      <c r="B33" s="38" t="s">
        <v>161</v>
      </c>
      <c r="C33" s="55">
        <v>1</v>
      </c>
      <c r="D33" s="54" t="s">
        <v>0</v>
      </c>
      <c r="E33" s="68">
        <v>0</v>
      </c>
      <c r="F33" s="68">
        <v>0</v>
      </c>
      <c r="G33" s="68">
        <f t="shared" si="0"/>
        <v>0</v>
      </c>
      <c r="H33" s="68">
        <f t="shared" si="1"/>
        <v>0</v>
      </c>
    </row>
    <row r="34" spans="1:8" ht="42" customHeight="1" x14ac:dyDescent="0.2">
      <c r="A34" s="50">
        <v>32</v>
      </c>
      <c r="B34" s="38" t="s">
        <v>162</v>
      </c>
      <c r="C34" s="55">
        <v>1</v>
      </c>
      <c r="D34" s="54" t="s">
        <v>0</v>
      </c>
      <c r="E34" s="68">
        <v>0</v>
      </c>
      <c r="F34" s="68">
        <v>0</v>
      </c>
      <c r="G34" s="68">
        <f t="shared" si="0"/>
        <v>0</v>
      </c>
      <c r="H34" s="68">
        <f t="shared" si="1"/>
        <v>0</v>
      </c>
    </row>
    <row r="35" spans="1:8" ht="44.25" customHeight="1" x14ac:dyDescent="0.2">
      <c r="A35" s="50">
        <v>33</v>
      </c>
      <c r="B35" s="38" t="s">
        <v>163</v>
      </c>
      <c r="C35" s="55">
        <v>1</v>
      </c>
      <c r="D35" s="54" t="s">
        <v>0</v>
      </c>
      <c r="E35" s="68">
        <v>0</v>
      </c>
      <c r="F35" s="68">
        <v>0</v>
      </c>
      <c r="G35" s="68">
        <f t="shared" si="0"/>
        <v>0</v>
      </c>
      <c r="H35" s="68">
        <f t="shared" si="1"/>
        <v>0</v>
      </c>
    </row>
    <row r="36" spans="1:8" ht="87.75" customHeight="1" x14ac:dyDescent="0.2">
      <c r="A36" s="50">
        <v>34</v>
      </c>
      <c r="B36" s="38" t="s">
        <v>164</v>
      </c>
      <c r="C36" s="53">
        <v>4</v>
      </c>
      <c r="D36" s="54" t="s">
        <v>0</v>
      </c>
      <c r="E36" s="68">
        <v>0</v>
      </c>
      <c r="F36" s="68">
        <v>0</v>
      </c>
      <c r="G36" s="68">
        <f t="shared" si="0"/>
        <v>0</v>
      </c>
      <c r="H36" s="68">
        <f t="shared" si="1"/>
        <v>0</v>
      </c>
    </row>
    <row r="37" spans="1:8" x14ac:dyDescent="0.2">
      <c r="A37" s="50">
        <v>35</v>
      </c>
      <c r="B37" s="38" t="s">
        <v>139</v>
      </c>
      <c r="C37" s="55">
        <v>3</v>
      </c>
      <c r="D37" s="54" t="s">
        <v>0</v>
      </c>
      <c r="E37" s="68">
        <v>0</v>
      </c>
      <c r="F37" s="68">
        <v>0</v>
      </c>
      <c r="G37" s="68">
        <f t="shared" si="0"/>
        <v>0</v>
      </c>
      <c r="H37" s="68">
        <f t="shared" si="1"/>
        <v>0</v>
      </c>
    </row>
    <row r="38" spans="1:8" x14ac:dyDescent="0.2">
      <c r="A38" s="50">
        <v>36</v>
      </c>
      <c r="B38" s="38" t="s">
        <v>140</v>
      </c>
      <c r="C38" s="55">
        <v>11</v>
      </c>
      <c r="D38" s="54" t="s">
        <v>0</v>
      </c>
      <c r="E38" s="68">
        <v>0</v>
      </c>
      <c r="F38" s="68">
        <v>0</v>
      </c>
      <c r="G38" s="68">
        <f t="shared" si="0"/>
        <v>0</v>
      </c>
      <c r="H38" s="68">
        <f t="shared" si="1"/>
        <v>0</v>
      </c>
    </row>
    <row r="39" spans="1:8" x14ac:dyDescent="0.2">
      <c r="A39" s="50">
        <v>37</v>
      </c>
      <c r="B39" s="38" t="s">
        <v>141</v>
      </c>
      <c r="C39" s="55">
        <v>4</v>
      </c>
      <c r="D39" s="54" t="s">
        <v>0</v>
      </c>
      <c r="E39" s="68">
        <v>0</v>
      </c>
      <c r="F39" s="68">
        <v>0</v>
      </c>
      <c r="G39" s="68">
        <f t="shared" si="0"/>
        <v>0</v>
      </c>
      <c r="H39" s="68">
        <f t="shared" si="1"/>
        <v>0</v>
      </c>
    </row>
    <row r="40" spans="1:8" x14ac:dyDescent="0.2">
      <c r="A40" s="50">
        <v>38</v>
      </c>
      <c r="B40" s="38" t="s">
        <v>142</v>
      </c>
      <c r="C40" s="55">
        <v>7</v>
      </c>
      <c r="D40" s="54" t="s">
        <v>0</v>
      </c>
      <c r="E40" s="68">
        <v>0</v>
      </c>
      <c r="F40" s="68">
        <v>0</v>
      </c>
      <c r="G40" s="68">
        <f t="shared" si="0"/>
        <v>0</v>
      </c>
      <c r="H40" s="68">
        <f t="shared" si="1"/>
        <v>0</v>
      </c>
    </row>
    <row r="41" spans="1:8" x14ac:dyDescent="0.2">
      <c r="A41" s="50">
        <v>39</v>
      </c>
      <c r="B41" s="38" t="s">
        <v>143</v>
      </c>
      <c r="C41" s="55">
        <v>5</v>
      </c>
      <c r="D41" s="54" t="s">
        <v>0</v>
      </c>
      <c r="E41" s="68">
        <v>0</v>
      </c>
      <c r="F41" s="68">
        <v>0</v>
      </c>
      <c r="G41" s="68">
        <f t="shared" si="0"/>
        <v>0</v>
      </c>
      <c r="H41" s="68">
        <f t="shared" si="1"/>
        <v>0</v>
      </c>
    </row>
    <row r="42" spans="1:8" ht="25.5" x14ac:dyDescent="0.2">
      <c r="A42" s="50">
        <v>40</v>
      </c>
      <c r="B42" s="38" t="s">
        <v>165</v>
      </c>
      <c r="C42" s="55">
        <v>1</v>
      </c>
      <c r="D42" s="54" t="s">
        <v>0</v>
      </c>
      <c r="E42" s="68">
        <v>0</v>
      </c>
      <c r="F42" s="68">
        <v>0</v>
      </c>
      <c r="G42" s="68">
        <f t="shared" si="0"/>
        <v>0</v>
      </c>
      <c r="H42" s="68">
        <f t="shared" si="1"/>
        <v>0</v>
      </c>
    </row>
    <row r="43" spans="1:8" x14ac:dyDescent="0.2">
      <c r="A43" s="50">
        <v>41</v>
      </c>
      <c r="B43" s="38" t="s">
        <v>145</v>
      </c>
      <c r="C43" s="55">
        <v>2</v>
      </c>
      <c r="D43" s="54" t="s">
        <v>0</v>
      </c>
      <c r="E43" s="68">
        <v>0</v>
      </c>
      <c r="F43" s="68">
        <v>0</v>
      </c>
      <c r="G43" s="68">
        <f t="shared" si="0"/>
        <v>0</v>
      </c>
      <c r="H43" s="68">
        <f t="shared" si="1"/>
        <v>0</v>
      </c>
    </row>
    <row r="44" spans="1:8" ht="25.5" x14ac:dyDescent="0.2">
      <c r="A44" s="50">
        <v>42</v>
      </c>
      <c r="B44" s="38" t="s">
        <v>166</v>
      </c>
      <c r="C44" s="55">
        <v>7</v>
      </c>
      <c r="D44" s="54" t="s">
        <v>0</v>
      </c>
      <c r="E44" s="68">
        <v>0</v>
      </c>
      <c r="F44" s="68">
        <v>0</v>
      </c>
      <c r="G44" s="68">
        <f t="shared" si="0"/>
        <v>0</v>
      </c>
      <c r="H44" s="68">
        <f t="shared" si="1"/>
        <v>0</v>
      </c>
    </row>
    <row r="45" spans="1:8" x14ac:dyDescent="0.2">
      <c r="A45" s="50">
        <v>43</v>
      </c>
      <c r="B45" s="38" t="s">
        <v>144</v>
      </c>
      <c r="C45" s="55">
        <v>2</v>
      </c>
      <c r="D45" s="54" t="s">
        <v>0</v>
      </c>
      <c r="E45" s="68">
        <v>0</v>
      </c>
      <c r="F45" s="68">
        <v>0</v>
      </c>
      <c r="G45" s="68">
        <f t="shared" si="0"/>
        <v>0</v>
      </c>
      <c r="H45" s="68">
        <f t="shared" si="1"/>
        <v>0</v>
      </c>
    </row>
    <row r="46" spans="1:8" x14ac:dyDescent="0.2">
      <c r="A46" s="50">
        <v>44</v>
      </c>
      <c r="B46" s="38" t="s">
        <v>146</v>
      </c>
      <c r="C46" s="55">
        <v>3</v>
      </c>
      <c r="D46" s="54" t="s">
        <v>0</v>
      </c>
      <c r="E46" s="68">
        <v>0</v>
      </c>
      <c r="F46" s="68">
        <v>0</v>
      </c>
      <c r="G46" s="68">
        <f t="shared" si="0"/>
        <v>0</v>
      </c>
      <c r="H46" s="68">
        <f t="shared" si="1"/>
        <v>0</v>
      </c>
    </row>
    <row r="47" spans="1:8" ht="51.75" customHeight="1" x14ac:dyDescent="0.2">
      <c r="A47" s="50">
        <v>45</v>
      </c>
      <c r="B47" s="38" t="s">
        <v>167</v>
      </c>
      <c r="C47" s="53">
        <v>26</v>
      </c>
      <c r="D47" s="54" t="s">
        <v>0</v>
      </c>
      <c r="E47" s="68">
        <v>0</v>
      </c>
      <c r="F47" s="68">
        <v>0</v>
      </c>
      <c r="G47" s="68">
        <f t="shared" si="0"/>
        <v>0</v>
      </c>
      <c r="H47" s="68">
        <f t="shared" si="1"/>
        <v>0</v>
      </c>
    </row>
    <row r="48" spans="1:8" ht="85.5" customHeight="1" x14ac:dyDescent="0.2">
      <c r="A48" s="50">
        <v>46</v>
      </c>
      <c r="B48" s="38" t="s">
        <v>168</v>
      </c>
      <c r="C48" s="55">
        <v>1</v>
      </c>
      <c r="D48" s="54" t="s">
        <v>0</v>
      </c>
      <c r="E48" s="68">
        <v>0</v>
      </c>
      <c r="F48" s="68">
        <v>0</v>
      </c>
      <c r="G48" s="68">
        <f t="shared" si="0"/>
        <v>0</v>
      </c>
      <c r="H48" s="68">
        <f t="shared" si="1"/>
        <v>0</v>
      </c>
    </row>
    <row r="49" spans="1:8" ht="123.75" customHeight="1" x14ac:dyDescent="0.2">
      <c r="A49" s="50">
        <v>47</v>
      </c>
      <c r="B49" s="38" t="s">
        <v>169</v>
      </c>
      <c r="C49" s="55">
        <v>4</v>
      </c>
      <c r="D49" s="54" t="s">
        <v>0</v>
      </c>
      <c r="E49" s="68">
        <v>0</v>
      </c>
      <c r="F49" s="68">
        <v>0</v>
      </c>
      <c r="G49" s="68">
        <f t="shared" si="0"/>
        <v>0</v>
      </c>
      <c r="H49" s="68">
        <f t="shared" si="1"/>
        <v>0</v>
      </c>
    </row>
    <row r="50" spans="1:8" ht="57.75" customHeight="1" x14ac:dyDescent="0.2">
      <c r="A50" s="50">
        <v>48</v>
      </c>
      <c r="B50" s="38" t="s">
        <v>170</v>
      </c>
      <c r="C50" s="55">
        <v>4</v>
      </c>
      <c r="D50" s="54" t="s">
        <v>0</v>
      </c>
      <c r="E50" s="68">
        <v>0</v>
      </c>
      <c r="F50" s="68">
        <v>0</v>
      </c>
      <c r="G50" s="68">
        <f t="shared" si="0"/>
        <v>0</v>
      </c>
      <c r="H50" s="68">
        <f t="shared" si="1"/>
        <v>0</v>
      </c>
    </row>
    <row r="51" spans="1:8" ht="74.25" customHeight="1" x14ac:dyDescent="0.2">
      <c r="A51" s="50">
        <v>49</v>
      </c>
      <c r="B51" s="38" t="s">
        <v>171</v>
      </c>
      <c r="C51" s="55">
        <v>4</v>
      </c>
      <c r="D51" s="54" t="s">
        <v>0</v>
      </c>
      <c r="E51" s="68">
        <v>0</v>
      </c>
      <c r="F51" s="68">
        <v>0</v>
      </c>
      <c r="G51" s="68">
        <f t="shared" si="0"/>
        <v>0</v>
      </c>
      <c r="H51" s="68">
        <f t="shared" si="1"/>
        <v>0</v>
      </c>
    </row>
    <row r="52" spans="1:8" ht="76.5" x14ac:dyDescent="0.2">
      <c r="A52" s="50">
        <v>50</v>
      </c>
      <c r="B52" s="38" t="s">
        <v>172</v>
      </c>
      <c r="C52" s="55">
        <v>4</v>
      </c>
      <c r="D52" s="54" t="s">
        <v>0</v>
      </c>
      <c r="E52" s="68">
        <v>0</v>
      </c>
      <c r="F52" s="68">
        <v>0</v>
      </c>
      <c r="G52" s="68">
        <f t="shared" si="0"/>
        <v>0</v>
      </c>
      <c r="H52" s="68">
        <f t="shared" si="1"/>
        <v>0</v>
      </c>
    </row>
    <row r="53" spans="1:8" ht="63.75" customHeight="1" x14ac:dyDescent="0.2">
      <c r="A53" s="50">
        <v>51</v>
      </c>
      <c r="B53" s="38" t="s">
        <v>173</v>
      </c>
      <c r="C53" s="55">
        <v>1</v>
      </c>
      <c r="D53" s="54" t="s">
        <v>0</v>
      </c>
      <c r="E53" s="68">
        <v>0</v>
      </c>
      <c r="F53" s="68">
        <v>0</v>
      </c>
      <c r="G53" s="68">
        <f t="shared" si="0"/>
        <v>0</v>
      </c>
      <c r="H53" s="68">
        <f t="shared" si="1"/>
        <v>0</v>
      </c>
    </row>
    <row r="54" spans="1:8" ht="60" customHeight="1" x14ac:dyDescent="0.2">
      <c r="A54" s="50">
        <v>52</v>
      </c>
      <c r="B54" s="38" t="s">
        <v>174</v>
      </c>
      <c r="C54" s="55">
        <v>1</v>
      </c>
      <c r="D54" s="54" t="s">
        <v>0</v>
      </c>
      <c r="E54" s="68">
        <v>0</v>
      </c>
      <c r="F54" s="68">
        <v>0</v>
      </c>
      <c r="G54" s="68">
        <f t="shared" si="0"/>
        <v>0</v>
      </c>
      <c r="H54" s="68">
        <f t="shared" si="1"/>
        <v>0</v>
      </c>
    </row>
    <row r="55" spans="1:8" ht="57.75" customHeight="1" x14ac:dyDescent="0.2">
      <c r="A55" s="50">
        <v>53</v>
      </c>
      <c r="B55" s="38" t="s">
        <v>175</v>
      </c>
      <c r="C55" s="55">
        <v>2</v>
      </c>
      <c r="D55" s="54" t="s">
        <v>0</v>
      </c>
      <c r="E55" s="68">
        <v>0</v>
      </c>
      <c r="F55" s="68">
        <v>0</v>
      </c>
      <c r="G55" s="68">
        <f t="shared" si="0"/>
        <v>0</v>
      </c>
      <c r="H55" s="68">
        <f t="shared" si="1"/>
        <v>0</v>
      </c>
    </row>
    <row r="56" spans="1:8" ht="60" customHeight="1" x14ac:dyDescent="0.2">
      <c r="A56" s="50">
        <v>54</v>
      </c>
      <c r="B56" s="38" t="s">
        <v>176</v>
      </c>
      <c r="C56" s="55">
        <v>2</v>
      </c>
      <c r="D56" s="54" t="s">
        <v>0</v>
      </c>
      <c r="E56" s="68">
        <v>0</v>
      </c>
      <c r="F56" s="68">
        <v>0</v>
      </c>
      <c r="G56" s="68">
        <f t="shared" si="0"/>
        <v>0</v>
      </c>
      <c r="H56" s="68">
        <f t="shared" si="1"/>
        <v>0</v>
      </c>
    </row>
    <row r="57" spans="1:8" ht="109.5" customHeight="1" x14ac:dyDescent="0.2">
      <c r="A57" s="50">
        <v>55</v>
      </c>
      <c r="B57" s="38" t="s">
        <v>177</v>
      </c>
      <c r="C57" s="55">
        <v>10</v>
      </c>
      <c r="D57" s="54" t="s">
        <v>0</v>
      </c>
      <c r="E57" s="68">
        <v>0</v>
      </c>
      <c r="F57" s="68">
        <v>0</v>
      </c>
      <c r="G57" s="68">
        <f t="shared" si="0"/>
        <v>0</v>
      </c>
      <c r="H57" s="68">
        <f t="shared" si="1"/>
        <v>0</v>
      </c>
    </row>
    <row r="58" spans="1:8" ht="86.25" customHeight="1" x14ac:dyDescent="0.2">
      <c r="A58" s="50">
        <v>56</v>
      </c>
      <c r="B58" s="38" t="s">
        <v>204</v>
      </c>
      <c r="C58" s="55">
        <v>2</v>
      </c>
      <c r="D58" s="54" t="s">
        <v>0</v>
      </c>
      <c r="E58" s="68">
        <v>0</v>
      </c>
      <c r="F58" s="68">
        <v>0</v>
      </c>
      <c r="G58" s="68">
        <f t="shared" si="0"/>
        <v>0</v>
      </c>
      <c r="H58" s="68">
        <f t="shared" si="1"/>
        <v>0</v>
      </c>
    </row>
    <row r="59" spans="1:8" ht="72" customHeight="1" x14ac:dyDescent="0.2">
      <c r="A59" s="50">
        <v>57</v>
      </c>
      <c r="B59" s="38" t="s">
        <v>178</v>
      </c>
      <c r="C59" s="55">
        <v>1</v>
      </c>
      <c r="D59" s="54" t="s">
        <v>0</v>
      </c>
      <c r="E59" s="68">
        <v>0</v>
      </c>
      <c r="F59" s="68">
        <v>0</v>
      </c>
      <c r="G59" s="68">
        <f t="shared" si="0"/>
        <v>0</v>
      </c>
      <c r="H59" s="68">
        <f t="shared" si="1"/>
        <v>0</v>
      </c>
    </row>
    <row r="60" spans="1:8" ht="25.5" x14ac:dyDescent="0.2">
      <c r="A60" s="50">
        <v>58</v>
      </c>
      <c r="B60" s="38" t="s">
        <v>179</v>
      </c>
      <c r="C60" s="55">
        <v>1</v>
      </c>
      <c r="D60" s="54" t="s">
        <v>0</v>
      </c>
      <c r="E60" s="68">
        <v>0</v>
      </c>
      <c r="F60" s="68">
        <v>0</v>
      </c>
      <c r="G60" s="68">
        <f t="shared" si="0"/>
        <v>0</v>
      </c>
      <c r="H60" s="68">
        <f t="shared" si="1"/>
        <v>0</v>
      </c>
    </row>
    <row r="61" spans="1:8" ht="75.75" customHeight="1" x14ac:dyDescent="0.2">
      <c r="A61" s="50">
        <v>59</v>
      </c>
      <c r="B61" s="38" t="s">
        <v>180</v>
      </c>
      <c r="C61" s="55">
        <v>1</v>
      </c>
      <c r="D61" s="54" t="s">
        <v>0</v>
      </c>
      <c r="E61" s="68">
        <v>0</v>
      </c>
      <c r="F61" s="68">
        <v>0</v>
      </c>
      <c r="G61" s="68">
        <f t="shared" si="0"/>
        <v>0</v>
      </c>
      <c r="H61" s="68">
        <f t="shared" si="1"/>
        <v>0</v>
      </c>
    </row>
    <row r="62" spans="1:8" ht="111" customHeight="1" x14ac:dyDescent="0.2">
      <c r="A62" s="50">
        <v>60</v>
      </c>
      <c r="B62" s="38" t="s">
        <v>205</v>
      </c>
      <c r="C62" s="55">
        <v>6</v>
      </c>
      <c r="D62" s="54" t="s">
        <v>0</v>
      </c>
      <c r="E62" s="68">
        <v>0</v>
      </c>
      <c r="F62" s="68">
        <v>0</v>
      </c>
      <c r="G62" s="68">
        <f t="shared" si="0"/>
        <v>0</v>
      </c>
      <c r="H62" s="68">
        <f t="shared" si="1"/>
        <v>0</v>
      </c>
    </row>
    <row r="63" spans="1:8" ht="89.25" customHeight="1" x14ac:dyDescent="0.2">
      <c r="A63" s="50">
        <v>61</v>
      </c>
      <c r="B63" s="38" t="s">
        <v>207</v>
      </c>
      <c r="C63" s="55">
        <v>1</v>
      </c>
      <c r="D63" s="54" t="s">
        <v>0</v>
      </c>
      <c r="E63" s="68">
        <v>0</v>
      </c>
      <c r="F63" s="68">
        <v>0</v>
      </c>
      <c r="G63" s="68">
        <f t="shared" si="0"/>
        <v>0</v>
      </c>
      <c r="H63" s="68">
        <f t="shared" si="1"/>
        <v>0</v>
      </c>
    </row>
    <row r="64" spans="1:8" ht="56.25" customHeight="1" x14ac:dyDescent="0.2">
      <c r="A64" s="50">
        <v>62</v>
      </c>
      <c r="B64" s="38" t="s">
        <v>206</v>
      </c>
      <c r="C64" s="55">
        <v>1</v>
      </c>
      <c r="D64" s="54" t="s">
        <v>0</v>
      </c>
      <c r="E64" s="68">
        <v>0</v>
      </c>
      <c r="F64" s="68">
        <v>0</v>
      </c>
      <c r="G64" s="68">
        <f t="shared" si="0"/>
        <v>0</v>
      </c>
      <c r="H64" s="68">
        <f t="shared" si="1"/>
        <v>0</v>
      </c>
    </row>
    <row r="65" spans="1:8" ht="72.75" customHeight="1" x14ac:dyDescent="0.2">
      <c r="A65" s="50">
        <v>63</v>
      </c>
      <c r="B65" s="38" t="s">
        <v>181</v>
      </c>
      <c r="C65" s="55">
        <v>1</v>
      </c>
      <c r="D65" s="54" t="s">
        <v>0</v>
      </c>
      <c r="E65" s="68">
        <v>0</v>
      </c>
      <c r="F65" s="68">
        <v>0</v>
      </c>
      <c r="G65" s="68">
        <f t="shared" si="0"/>
        <v>0</v>
      </c>
      <c r="H65" s="68">
        <f t="shared" si="1"/>
        <v>0</v>
      </c>
    </row>
    <row r="66" spans="1:8" ht="97.5" customHeight="1" x14ac:dyDescent="0.2">
      <c r="A66" s="50">
        <v>64</v>
      </c>
      <c r="B66" s="38" t="s">
        <v>182</v>
      </c>
      <c r="C66" s="55">
        <v>1</v>
      </c>
      <c r="D66" s="54" t="s">
        <v>0</v>
      </c>
      <c r="E66" s="68">
        <v>0</v>
      </c>
      <c r="F66" s="68">
        <v>0</v>
      </c>
      <c r="G66" s="68">
        <f t="shared" si="0"/>
        <v>0</v>
      </c>
      <c r="H66" s="68">
        <f t="shared" si="1"/>
        <v>0</v>
      </c>
    </row>
    <row r="67" spans="1:8" ht="47.25" customHeight="1" x14ac:dyDescent="0.2">
      <c r="A67" s="50">
        <v>65</v>
      </c>
      <c r="B67" s="38" t="s">
        <v>183</v>
      </c>
      <c r="C67" s="55">
        <v>1</v>
      </c>
      <c r="D67" s="54" t="s">
        <v>0</v>
      </c>
      <c r="E67" s="68">
        <v>0</v>
      </c>
      <c r="F67" s="68">
        <v>0</v>
      </c>
      <c r="G67" s="68">
        <f t="shared" si="0"/>
        <v>0</v>
      </c>
      <c r="H67" s="68">
        <f t="shared" si="1"/>
        <v>0</v>
      </c>
    </row>
    <row r="68" spans="1:8" ht="31.5" customHeight="1" x14ac:dyDescent="0.2">
      <c r="A68" s="50">
        <v>66</v>
      </c>
      <c r="B68" s="38" t="s">
        <v>184</v>
      </c>
      <c r="C68" s="53">
        <v>13</v>
      </c>
      <c r="D68" s="54" t="s">
        <v>0</v>
      </c>
      <c r="E68" s="68">
        <v>0</v>
      </c>
      <c r="F68" s="68">
        <v>0</v>
      </c>
      <c r="G68" s="68">
        <f t="shared" ref="G68:G86" si="2">ROUND(C68*E68,0)</f>
        <v>0</v>
      </c>
      <c r="H68" s="68">
        <f t="shared" ref="H68:H86" si="3">ROUND(C68*F68,0)</f>
        <v>0</v>
      </c>
    </row>
    <row r="69" spans="1:8" ht="73.5" customHeight="1" x14ac:dyDescent="0.2">
      <c r="A69" s="50">
        <v>67</v>
      </c>
      <c r="B69" s="38" t="s">
        <v>185</v>
      </c>
      <c r="C69" s="55">
        <v>11</v>
      </c>
      <c r="D69" s="54" t="s">
        <v>0</v>
      </c>
      <c r="E69" s="68">
        <v>0</v>
      </c>
      <c r="F69" s="68">
        <v>0</v>
      </c>
      <c r="G69" s="68">
        <f t="shared" si="2"/>
        <v>0</v>
      </c>
      <c r="H69" s="68">
        <f t="shared" si="3"/>
        <v>0</v>
      </c>
    </row>
    <row r="70" spans="1:8" ht="61.5" customHeight="1" x14ac:dyDescent="0.2">
      <c r="A70" s="50">
        <v>68</v>
      </c>
      <c r="B70" s="38" t="s">
        <v>186</v>
      </c>
      <c r="C70" s="55">
        <v>9</v>
      </c>
      <c r="D70" s="54" t="s">
        <v>0</v>
      </c>
      <c r="E70" s="68">
        <v>0</v>
      </c>
      <c r="F70" s="68">
        <v>0</v>
      </c>
      <c r="G70" s="68">
        <f t="shared" si="2"/>
        <v>0</v>
      </c>
      <c r="H70" s="68">
        <f t="shared" si="3"/>
        <v>0</v>
      </c>
    </row>
    <row r="71" spans="1:8" ht="31.5" customHeight="1" x14ac:dyDescent="0.2">
      <c r="A71" s="50">
        <v>69</v>
      </c>
      <c r="B71" s="38" t="s">
        <v>187</v>
      </c>
      <c r="C71" s="55">
        <v>5</v>
      </c>
      <c r="D71" s="54" t="s">
        <v>0</v>
      </c>
      <c r="E71" s="68">
        <v>0</v>
      </c>
      <c r="F71" s="68">
        <v>0</v>
      </c>
      <c r="G71" s="68">
        <f t="shared" si="2"/>
        <v>0</v>
      </c>
      <c r="H71" s="68">
        <f t="shared" si="3"/>
        <v>0</v>
      </c>
    </row>
    <row r="72" spans="1:8" ht="34.5" customHeight="1" x14ac:dyDescent="0.2">
      <c r="A72" s="50">
        <v>70</v>
      </c>
      <c r="B72" s="38" t="s">
        <v>188</v>
      </c>
      <c r="C72" s="55">
        <v>9</v>
      </c>
      <c r="D72" s="54" t="s">
        <v>0</v>
      </c>
      <c r="E72" s="68">
        <v>0</v>
      </c>
      <c r="F72" s="68">
        <v>0</v>
      </c>
      <c r="G72" s="68">
        <f t="shared" si="2"/>
        <v>0</v>
      </c>
      <c r="H72" s="68">
        <f t="shared" si="3"/>
        <v>0</v>
      </c>
    </row>
    <row r="73" spans="1:8" ht="47.25" customHeight="1" x14ac:dyDescent="0.2">
      <c r="A73" s="50">
        <v>71</v>
      </c>
      <c r="B73" s="38" t="s">
        <v>189</v>
      </c>
      <c r="C73" s="55">
        <v>5</v>
      </c>
      <c r="D73" s="54" t="s">
        <v>0</v>
      </c>
      <c r="E73" s="68">
        <v>0</v>
      </c>
      <c r="F73" s="68">
        <v>0</v>
      </c>
      <c r="G73" s="68">
        <f t="shared" si="2"/>
        <v>0</v>
      </c>
      <c r="H73" s="68">
        <f t="shared" si="3"/>
        <v>0</v>
      </c>
    </row>
    <row r="74" spans="1:8" ht="48.75" customHeight="1" x14ac:dyDescent="0.2">
      <c r="A74" s="50">
        <v>72</v>
      </c>
      <c r="B74" s="38" t="s">
        <v>190</v>
      </c>
      <c r="C74" s="55">
        <v>4</v>
      </c>
      <c r="D74" s="54" t="s">
        <v>0</v>
      </c>
      <c r="E74" s="68">
        <v>0</v>
      </c>
      <c r="F74" s="68">
        <v>0</v>
      </c>
      <c r="G74" s="68">
        <f t="shared" si="2"/>
        <v>0</v>
      </c>
      <c r="H74" s="68">
        <f t="shared" si="3"/>
        <v>0</v>
      </c>
    </row>
    <row r="75" spans="1:8" ht="70.5" customHeight="1" x14ac:dyDescent="0.2">
      <c r="A75" s="50">
        <v>73</v>
      </c>
      <c r="B75" s="38" t="s">
        <v>191</v>
      </c>
      <c r="C75" s="55">
        <v>2</v>
      </c>
      <c r="D75" s="54" t="s">
        <v>0</v>
      </c>
      <c r="E75" s="68">
        <v>0</v>
      </c>
      <c r="F75" s="68">
        <v>0</v>
      </c>
      <c r="G75" s="68">
        <f t="shared" si="2"/>
        <v>0</v>
      </c>
      <c r="H75" s="68">
        <f t="shared" si="3"/>
        <v>0</v>
      </c>
    </row>
    <row r="76" spans="1:8" ht="102" x14ac:dyDescent="0.2">
      <c r="A76" s="50">
        <v>74</v>
      </c>
      <c r="B76" s="38" t="s">
        <v>192</v>
      </c>
      <c r="C76" s="55">
        <v>25</v>
      </c>
      <c r="D76" s="54" t="s">
        <v>0</v>
      </c>
      <c r="E76" s="68">
        <v>0</v>
      </c>
      <c r="F76" s="68">
        <v>0</v>
      </c>
      <c r="G76" s="68">
        <f t="shared" si="2"/>
        <v>0</v>
      </c>
      <c r="H76" s="68">
        <f t="shared" si="3"/>
        <v>0</v>
      </c>
    </row>
    <row r="77" spans="1:8" ht="136.5" customHeight="1" x14ac:dyDescent="0.2">
      <c r="A77" s="50">
        <v>75</v>
      </c>
      <c r="B77" s="38" t="s">
        <v>193</v>
      </c>
      <c r="C77" s="53">
        <v>10</v>
      </c>
      <c r="D77" s="54" t="s">
        <v>1</v>
      </c>
      <c r="E77" s="68">
        <v>0</v>
      </c>
      <c r="F77" s="68">
        <v>0</v>
      </c>
      <c r="G77" s="68">
        <f t="shared" si="2"/>
        <v>0</v>
      </c>
      <c r="H77" s="68">
        <f t="shared" si="3"/>
        <v>0</v>
      </c>
    </row>
    <row r="78" spans="1:8" x14ac:dyDescent="0.2">
      <c r="A78" s="50">
        <v>76</v>
      </c>
      <c r="B78" s="38" t="s">
        <v>147</v>
      </c>
      <c r="C78" s="53">
        <v>10</v>
      </c>
      <c r="D78" s="54" t="s">
        <v>1</v>
      </c>
      <c r="E78" s="68">
        <v>0</v>
      </c>
      <c r="F78" s="68">
        <v>0</v>
      </c>
      <c r="G78" s="68">
        <f t="shared" si="2"/>
        <v>0</v>
      </c>
      <c r="H78" s="68">
        <f t="shared" si="3"/>
        <v>0</v>
      </c>
    </row>
    <row r="79" spans="1:8" ht="25.5" x14ac:dyDescent="0.2">
      <c r="A79" s="50">
        <v>77</v>
      </c>
      <c r="B79" s="38" t="s">
        <v>194</v>
      </c>
      <c r="C79" s="55">
        <v>20</v>
      </c>
      <c r="D79" s="54" t="s">
        <v>1</v>
      </c>
      <c r="E79" s="68">
        <v>0</v>
      </c>
      <c r="F79" s="68">
        <v>0</v>
      </c>
      <c r="G79" s="68">
        <f t="shared" si="2"/>
        <v>0</v>
      </c>
      <c r="H79" s="68">
        <f t="shared" si="3"/>
        <v>0</v>
      </c>
    </row>
    <row r="80" spans="1:8" ht="155.25" customHeight="1" x14ac:dyDescent="0.2">
      <c r="A80" s="50">
        <v>78</v>
      </c>
      <c r="B80" s="38" t="s">
        <v>199</v>
      </c>
      <c r="C80" s="55">
        <v>2</v>
      </c>
      <c r="D80" s="54" t="s">
        <v>0</v>
      </c>
      <c r="E80" s="68">
        <v>0</v>
      </c>
      <c r="F80" s="68">
        <v>0</v>
      </c>
      <c r="G80" s="68">
        <f t="shared" si="2"/>
        <v>0</v>
      </c>
      <c r="H80" s="68">
        <f t="shared" si="3"/>
        <v>0</v>
      </c>
    </row>
    <row r="81" spans="1:8" ht="38.25" x14ac:dyDescent="0.2">
      <c r="A81" s="50">
        <v>79</v>
      </c>
      <c r="B81" s="38" t="s">
        <v>195</v>
      </c>
      <c r="C81" s="55">
        <v>1</v>
      </c>
      <c r="D81" s="54" t="s">
        <v>0</v>
      </c>
      <c r="E81" s="68">
        <v>0</v>
      </c>
      <c r="F81" s="68">
        <v>0</v>
      </c>
      <c r="G81" s="68">
        <f t="shared" si="2"/>
        <v>0</v>
      </c>
      <c r="H81" s="68">
        <f t="shared" si="3"/>
        <v>0</v>
      </c>
    </row>
    <row r="82" spans="1:8" ht="25.5" x14ac:dyDescent="0.2">
      <c r="A82" s="50">
        <v>80</v>
      </c>
      <c r="B82" s="38" t="s">
        <v>196</v>
      </c>
      <c r="C82" s="55">
        <v>1</v>
      </c>
      <c r="D82" s="54" t="s">
        <v>0</v>
      </c>
      <c r="E82" s="68">
        <v>0</v>
      </c>
      <c r="F82" s="68">
        <v>0</v>
      </c>
      <c r="G82" s="68">
        <f t="shared" si="2"/>
        <v>0</v>
      </c>
      <c r="H82" s="68">
        <f t="shared" si="3"/>
        <v>0</v>
      </c>
    </row>
    <row r="83" spans="1:8" ht="25.5" x14ac:dyDescent="0.2">
      <c r="A83" s="50">
        <v>81</v>
      </c>
      <c r="B83" s="38" t="s">
        <v>197</v>
      </c>
      <c r="C83" s="53">
        <v>1</v>
      </c>
      <c r="D83" s="54" t="s">
        <v>0</v>
      </c>
      <c r="E83" s="68">
        <v>0</v>
      </c>
      <c r="F83" s="68">
        <v>0</v>
      </c>
      <c r="G83" s="68">
        <f t="shared" si="2"/>
        <v>0</v>
      </c>
      <c r="H83" s="68">
        <f t="shared" si="3"/>
        <v>0</v>
      </c>
    </row>
    <row r="84" spans="1:8" x14ac:dyDescent="0.2">
      <c r="A84" s="50">
        <v>82</v>
      </c>
      <c r="B84" s="38" t="s">
        <v>148</v>
      </c>
      <c r="C84" s="53">
        <v>1</v>
      </c>
      <c r="D84" s="54" t="s">
        <v>0</v>
      </c>
      <c r="E84" s="68">
        <v>0</v>
      </c>
      <c r="F84" s="68">
        <v>0</v>
      </c>
      <c r="G84" s="68">
        <f t="shared" si="2"/>
        <v>0</v>
      </c>
      <c r="H84" s="68">
        <f t="shared" si="3"/>
        <v>0</v>
      </c>
    </row>
    <row r="85" spans="1:8" x14ac:dyDescent="0.2">
      <c r="A85" s="50">
        <v>83</v>
      </c>
      <c r="B85" s="38" t="s">
        <v>149</v>
      </c>
      <c r="C85" s="53">
        <v>1</v>
      </c>
      <c r="D85" s="54" t="s">
        <v>0</v>
      </c>
      <c r="E85" s="68">
        <v>0</v>
      </c>
      <c r="F85" s="68">
        <v>0</v>
      </c>
      <c r="G85" s="68">
        <f t="shared" si="2"/>
        <v>0</v>
      </c>
      <c r="H85" s="68">
        <f t="shared" si="3"/>
        <v>0</v>
      </c>
    </row>
    <row r="86" spans="1:8" ht="84" customHeight="1" x14ac:dyDescent="0.2">
      <c r="A86" s="50">
        <v>84</v>
      </c>
      <c r="B86" s="38" t="s">
        <v>198</v>
      </c>
      <c r="C86" s="53">
        <v>1</v>
      </c>
      <c r="D86" s="54" t="s">
        <v>0</v>
      </c>
      <c r="E86" s="68">
        <v>0</v>
      </c>
      <c r="F86" s="68">
        <v>0</v>
      </c>
      <c r="G86" s="68">
        <f t="shared" si="2"/>
        <v>0</v>
      </c>
      <c r="H86" s="68">
        <f t="shared" si="3"/>
        <v>0</v>
      </c>
    </row>
    <row r="87" spans="1:8" s="34" customFormat="1" x14ac:dyDescent="0.2">
      <c r="A87" s="48"/>
      <c r="B87" s="33" t="s">
        <v>93</v>
      </c>
      <c r="C87" s="46"/>
      <c r="D87" s="46"/>
      <c r="E87" s="64"/>
      <c r="F87" s="64"/>
      <c r="G87" s="65">
        <f>SUM(G3:G86)</f>
        <v>0</v>
      </c>
      <c r="H87" s="65">
        <f>SUM(H3:H86)</f>
        <v>0</v>
      </c>
    </row>
    <row r="88" spans="1:8" s="34" customFormat="1" x14ac:dyDescent="0.2">
      <c r="A88" s="48"/>
      <c r="B88" s="33" t="s">
        <v>201</v>
      </c>
      <c r="C88" s="46"/>
      <c r="D88" s="46"/>
      <c r="E88" s="64"/>
      <c r="F88" s="64"/>
      <c r="G88" s="64"/>
      <c r="H88" s="65">
        <f>G87+H87</f>
        <v>0</v>
      </c>
    </row>
  </sheetData>
  <pageMargins left="0.70866141732283472" right="0.70866141732283472" top="0.74803149606299213" bottom="0.74803149606299213" header="0.31496062992125984" footer="0.31496062992125984"/>
  <pageSetup paperSize="9" scale="94" orientation="landscape" r:id="rId1"/>
  <headerFooter>
    <oddHeader>&amp;CLuif Otmár Sporttelep új öltözőépület építése&amp;RÉpületgépész költségvetés kiírás
01 Belső víz csatorna</oddHeader>
    <oddFooter>&amp;LKondiCAD Mérnökiroda Kft.&amp;C&amp;P/&amp;N&amp;R&amp;D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5"/>
  <sheetViews>
    <sheetView view="pageBreakPreview" topLeftCell="A75" zoomScaleNormal="100" zoomScaleSheetLayoutView="100" workbookViewId="0">
      <selection activeCell="K78" sqref="K78"/>
    </sheetView>
  </sheetViews>
  <sheetFormatPr defaultRowHeight="12.75" x14ac:dyDescent="0.2"/>
  <cols>
    <col min="1" max="1" width="9.140625" style="10"/>
    <col min="2" max="2" width="50.7109375" style="15" customWidth="1"/>
    <col min="3" max="3" width="9.140625" style="17" customWidth="1"/>
    <col min="4" max="4" width="9.140625" style="17"/>
    <col min="5" max="8" width="15.7109375" style="61" customWidth="1"/>
  </cols>
  <sheetData>
    <row r="1" spans="1:8" ht="25.5" x14ac:dyDescent="0.2">
      <c r="A1" s="2" t="s">
        <v>2</v>
      </c>
      <c r="B1" s="2" t="s">
        <v>3</v>
      </c>
      <c r="C1" s="1" t="s">
        <v>4</v>
      </c>
      <c r="D1" s="1" t="s">
        <v>97</v>
      </c>
      <c r="E1" s="1" t="s">
        <v>5</v>
      </c>
      <c r="F1" s="1" t="s">
        <v>6</v>
      </c>
      <c r="G1" s="1" t="s">
        <v>7</v>
      </c>
      <c r="H1" s="1" t="s">
        <v>8</v>
      </c>
    </row>
    <row r="2" spans="1:8" x14ac:dyDescent="0.2">
      <c r="A2" s="11"/>
      <c r="B2" s="13" t="s">
        <v>209</v>
      </c>
      <c r="C2" s="3"/>
      <c r="D2" s="4"/>
      <c r="E2" s="45"/>
      <c r="F2" s="45"/>
      <c r="G2" s="45"/>
      <c r="H2" s="45"/>
    </row>
    <row r="3" spans="1:8" ht="112.5" customHeight="1" x14ac:dyDescent="0.2">
      <c r="A3" s="12">
        <v>1</v>
      </c>
      <c r="B3" s="6" t="s">
        <v>219</v>
      </c>
      <c r="C3" s="16">
        <v>12</v>
      </c>
      <c r="D3" s="4" t="s">
        <v>1</v>
      </c>
      <c r="E3" s="59">
        <v>0</v>
      </c>
      <c r="F3" s="59">
        <v>0</v>
      </c>
      <c r="G3" s="59">
        <f>ROUND(C3*E3,0)</f>
        <v>0</v>
      </c>
      <c r="H3" s="59">
        <f>ROUND(C3*F3,0)</f>
        <v>0</v>
      </c>
    </row>
    <row r="4" spans="1:8" x14ac:dyDescent="0.2">
      <c r="A4" s="12">
        <v>2</v>
      </c>
      <c r="B4" s="6" t="s">
        <v>68</v>
      </c>
      <c r="C4" s="16">
        <v>15</v>
      </c>
      <c r="D4" s="4" t="s">
        <v>1</v>
      </c>
      <c r="E4" s="59">
        <v>0</v>
      </c>
      <c r="F4" s="59">
        <v>0</v>
      </c>
      <c r="G4" s="59">
        <f t="shared" ref="G4:G64" si="0">ROUND(C4*E4,0)</f>
        <v>0</v>
      </c>
      <c r="H4" s="59">
        <f t="shared" ref="H4:H64" si="1">ROUND(C4*F4,0)</f>
        <v>0</v>
      </c>
    </row>
    <row r="5" spans="1:8" ht="128.25" customHeight="1" x14ac:dyDescent="0.2">
      <c r="A5" s="12">
        <v>3</v>
      </c>
      <c r="B5" s="5" t="s">
        <v>153</v>
      </c>
      <c r="C5" s="3">
        <v>16</v>
      </c>
      <c r="D5" s="4" t="s">
        <v>1</v>
      </c>
      <c r="E5" s="59">
        <v>0</v>
      </c>
      <c r="F5" s="59">
        <v>0</v>
      </c>
      <c r="G5" s="59">
        <f t="shared" si="0"/>
        <v>0</v>
      </c>
      <c r="H5" s="59">
        <f t="shared" si="1"/>
        <v>0</v>
      </c>
    </row>
    <row r="6" spans="1:8" ht="84.75" customHeight="1" x14ac:dyDescent="0.2">
      <c r="A6" s="12">
        <v>4</v>
      </c>
      <c r="B6" s="8" t="s">
        <v>220</v>
      </c>
      <c r="C6" s="3">
        <v>12</v>
      </c>
      <c r="D6" s="4" t="s">
        <v>1</v>
      </c>
      <c r="E6" s="59">
        <v>0</v>
      </c>
      <c r="F6" s="59">
        <v>0</v>
      </c>
      <c r="G6" s="59">
        <f t="shared" si="0"/>
        <v>0</v>
      </c>
      <c r="H6" s="59">
        <f t="shared" si="1"/>
        <v>0</v>
      </c>
    </row>
    <row r="7" spans="1:8" ht="25.5" x14ac:dyDescent="0.2">
      <c r="A7" s="12">
        <v>5</v>
      </c>
      <c r="B7" s="8" t="s">
        <v>120</v>
      </c>
      <c r="C7" s="3">
        <v>15</v>
      </c>
      <c r="D7" s="4" t="s">
        <v>1</v>
      </c>
      <c r="E7" s="59">
        <v>0</v>
      </c>
      <c r="F7" s="59">
        <v>0</v>
      </c>
      <c r="G7" s="59">
        <f t="shared" si="0"/>
        <v>0</v>
      </c>
      <c r="H7" s="59">
        <f t="shared" si="1"/>
        <v>0</v>
      </c>
    </row>
    <row r="8" spans="1:8" ht="81" customHeight="1" x14ac:dyDescent="0.2">
      <c r="A8" s="12">
        <v>6</v>
      </c>
      <c r="B8" s="8" t="s">
        <v>71</v>
      </c>
      <c r="C8" s="3">
        <v>16</v>
      </c>
      <c r="D8" s="4" t="s">
        <v>1</v>
      </c>
      <c r="E8" s="59">
        <v>0</v>
      </c>
      <c r="F8" s="59">
        <v>0</v>
      </c>
      <c r="G8" s="59">
        <f t="shared" si="0"/>
        <v>0</v>
      </c>
      <c r="H8" s="59">
        <f t="shared" si="1"/>
        <v>0</v>
      </c>
    </row>
    <row r="9" spans="1:8" ht="48.75" customHeight="1" x14ac:dyDescent="0.2">
      <c r="A9" s="12">
        <v>7</v>
      </c>
      <c r="B9" s="6" t="s">
        <v>70</v>
      </c>
      <c r="C9" s="3">
        <v>40</v>
      </c>
      <c r="D9" s="4" t="s">
        <v>9</v>
      </c>
      <c r="E9" s="59">
        <v>0</v>
      </c>
      <c r="F9" s="59">
        <v>0</v>
      </c>
      <c r="G9" s="59">
        <f t="shared" si="0"/>
        <v>0</v>
      </c>
      <c r="H9" s="59">
        <f t="shared" si="1"/>
        <v>0</v>
      </c>
    </row>
    <row r="10" spans="1:8" ht="112.5" customHeight="1" x14ac:dyDescent="0.2">
      <c r="A10" s="12">
        <v>8</v>
      </c>
      <c r="B10" s="6" t="s">
        <v>48</v>
      </c>
      <c r="C10" s="3">
        <v>1</v>
      </c>
      <c r="D10" s="4" t="s">
        <v>0</v>
      </c>
      <c r="E10" s="59">
        <v>0</v>
      </c>
      <c r="F10" s="59">
        <v>0</v>
      </c>
      <c r="G10" s="59">
        <f t="shared" si="0"/>
        <v>0</v>
      </c>
      <c r="H10" s="59">
        <f t="shared" si="1"/>
        <v>0</v>
      </c>
    </row>
    <row r="11" spans="1:8" ht="48.75" customHeight="1" x14ac:dyDescent="0.2">
      <c r="A11" s="12">
        <v>9</v>
      </c>
      <c r="B11" s="6" t="s">
        <v>45</v>
      </c>
      <c r="C11" s="3">
        <v>1</v>
      </c>
      <c r="D11" s="4" t="s">
        <v>0</v>
      </c>
      <c r="E11" s="59">
        <v>0</v>
      </c>
      <c r="F11" s="59">
        <v>0</v>
      </c>
      <c r="G11" s="59">
        <f t="shared" si="0"/>
        <v>0</v>
      </c>
      <c r="H11" s="59">
        <f t="shared" si="1"/>
        <v>0</v>
      </c>
    </row>
    <row r="12" spans="1:8" ht="96.75" customHeight="1" x14ac:dyDescent="0.2">
      <c r="A12" s="12">
        <v>10</v>
      </c>
      <c r="B12" s="6" t="s">
        <v>91</v>
      </c>
      <c r="C12" s="3">
        <v>1</v>
      </c>
      <c r="D12" s="4" t="s">
        <v>0</v>
      </c>
      <c r="E12" s="59">
        <v>0</v>
      </c>
      <c r="F12" s="59">
        <v>0</v>
      </c>
      <c r="G12" s="59">
        <f t="shared" si="0"/>
        <v>0</v>
      </c>
      <c r="H12" s="59">
        <f t="shared" si="1"/>
        <v>0</v>
      </c>
    </row>
    <row r="13" spans="1:8" ht="38.25" x14ac:dyDescent="0.2">
      <c r="A13" s="12">
        <v>11</v>
      </c>
      <c r="B13" s="6" t="s">
        <v>42</v>
      </c>
      <c r="C13" s="3">
        <v>1</v>
      </c>
      <c r="D13" s="4" t="s">
        <v>0</v>
      </c>
      <c r="E13" s="59">
        <v>0</v>
      </c>
      <c r="F13" s="59">
        <v>0</v>
      </c>
      <c r="G13" s="59">
        <f t="shared" si="0"/>
        <v>0</v>
      </c>
      <c r="H13" s="59">
        <f t="shared" si="1"/>
        <v>0</v>
      </c>
    </row>
    <row r="14" spans="1:8" ht="38.25" x14ac:dyDescent="0.2">
      <c r="A14" s="12">
        <v>12</v>
      </c>
      <c r="B14" s="6" t="s">
        <v>43</v>
      </c>
      <c r="C14" s="3">
        <v>1</v>
      </c>
      <c r="D14" s="4" t="s">
        <v>0</v>
      </c>
      <c r="E14" s="59">
        <v>0</v>
      </c>
      <c r="F14" s="59">
        <v>0</v>
      </c>
      <c r="G14" s="59">
        <f t="shared" si="0"/>
        <v>0</v>
      </c>
      <c r="H14" s="59">
        <f t="shared" si="1"/>
        <v>0</v>
      </c>
    </row>
    <row r="15" spans="1:8" ht="38.25" x14ac:dyDescent="0.2">
      <c r="A15" s="12">
        <v>13</v>
      </c>
      <c r="B15" s="6" t="s">
        <v>44</v>
      </c>
      <c r="C15" s="3">
        <v>1</v>
      </c>
      <c r="D15" s="4" t="s">
        <v>0</v>
      </c>
      <c r="E15" s="59">
        <v>0</v>
      </c>
      <c r="F15" s="59">
        <v>0</v>
      </c>
      <c r="G15" s="59">
        <f t="shared" si="0"/>
        <v>0</v>
      </c>
      <c r="H15" s="59">
        <f t="shared" si="1"/>
        <v>0</v>
      </c>
    </row>
    <row r="16" spans="1:8" ht="51" x14ac:dyDescent="0.2">
      <c r="A16" s="12">
        <v>14</v>
      </c>
      <c r="B16" s="6" t="s">
        <v>46</v>
      </c>
      <c r="C16" s="3">
        <v>1</v>
      </c>
      <c r="D16" s="4" t="s">
        <v>0</v>
      </c>
      <c r="E16" s="59">
        <v>0</v>
      </c>
      <c r="F16" s="59">
        <v>0</v>
      </c>
      <c r="G16" s="59">
        <f t="shared" si="0"/>
        <v>0</v>
      </c>
      <c r="H16" s="59">
        <f t="shared" si="1"/>
        <v>0</v>
      </c>
    </row>
    <row r="17" spans="1:8" ht="76.5" x14ac:dyDescent="0.2">
      <c r="A17" s="12">
        <v>15</v>
      </c>
      <c r="B17" s="6" t="s">
        <v>47</v>
      </c>
      <c r="C17" s="3">
        <v>2</v>
      </c>
      <c r="D17" s="4" t="s">
        <v>0</v>
      </c>
      <c r="E17" s="59">
        <v>0</v>
      </c>
      <c r="F17" s="59">
        <v>0</v>
      </c>
      <c r="G17" s="59">
        <f t="shared" si="0"/>
        <v>0</v>
      </c>
      <c r="H17" s="59">
        <f t="shared" si="1"/>
        <v>0</v>
      </c>
    </row>
    <row r="18" spans="1:8" ht="63.75" x14ac:dyDescent="0.2">
      <c r="A18" s="12">
        <v>16</v>
      </c>
      <c r="B18" s="6" t="s">
        <v>49</v>
      </c>
      <c r="C18" s="3">
        <v>2</v>
      </c>
      <c r="D18" s="4" t="s">
        <v>0</v>
      </c>
      <c r="E18" s="59">
        <v>0</v>
      </c>
      <c r="F18" s="59">
        <v>0</v>
      </c>
      <c r="G18" s="59">
        <f t="shared" si="0"/>
        <v>0</v>
      </c>
      <c r="H18" s="59">
        <f t="shared" si="1"/>
        <v>0</v>
      </c>
    </row>
    <row r="19" spans="1:8" ht="51" x14ac:dyDescent="0.2">
      <c r="A19" s="12">
        <v>17</v>
      </c>
      <c r="B19" s="6" t="s">
        <v>118</v>
      </c>
      <c r="C19" s="3">
        <v>1</v>
      </c>
      <c r="D19" s="4" t="s">
        <v>0</v>
      </c>
      <c r="E19" s="59">
        <v>0</v>
      </c>
      <c r="F19" s="59">
        <v>0</v>
      </c>
      <c r="G19" s="59">
        <f t="shared" si="0"/>
        <v>0</v>
      </c>
      <c r="H19" s="59">
        <f t="shared" si="1"/>
        <v>0</v>
      </c>
    </row>
    <row r="20" spans="1:8" ht="39" customHeight="1" x14ac:dyDescent="0.2">
      <c r="A20" s="12">
        <v>18</v>
      </c>
      <c r="B20" s="6" t="s">
        <v>50</v>
      </c>
      <c r="C20" s="3">
        <v>1</v>
      </c>
      <c r="D20" s="4" t="s">
        <v>0</v>
      </c>
      <c r="E20" s="59">
        <v>0</v>
      </c>
      <c r="F20" s="59">
        <v>0</v>
      </c>
      <c r="G20" s="59">
        <f t="shared" si="0"/>
        <v>0</v>
      </c>
      <c r="H20" s="59">
        <f t="shared" si="1"/>
        <v>0</v>
      </c>
    </row>
    <row r="21" spans="1:8" ht="33.75" customHeight="1" x14ac:dyDescent="0.2">
      <c r="A21" s="12">
        <v>19</v>
      </c>
      <c r="B21" s="6" t="s">
        <v>51</v>
      </c>
      <c r="C21" s="3">
        <v>1</v>
      </c>
      <c r="D21" s="4" t="s">
        <v>0</v>
      </c>
      <c r="E21" s="59">
        <v>0</v>
      </c>
      <c r="F21" s="59">
        <v>0</v>
      </c>
      <c r="G21" s="59">
        <f t="shared" si="0"/>
        <v>0</v>
      </c>
      <c r="H21" s="59">
        <f t="shared" si="1"/>
        <v>0</v>
      </c>
    </row>
    <row r="22" spans="1:8" ht="164.25" customHeight="1" x14ac:dyDescent="0.2">
      <c r="A22" s="12">
        <v>20</v>
      </c>
      <c r="B22" s="6" t="s">
        <v>52</v>
      </c>
      <c r="C22" s="3">
        <v>1</v>
      </c>
      <c r="D22" s="4" t="s">
        <v>0</v>
      </c>
      <c r="E22" s="59">
        <v>0</v>
      </c>
      <c r="F22" s="59">
        <v>0</v>
      </c>
      <c r="G22" s="59">
        <f t="shared" si="0"/>
        <v>0</v>
      </c>
      <c r="H22" s="59">
        <f t="shared" si="1"/>
        <v>0</v>
      </c>
    </row>
    <row r="23" spans="1:8" ht="98.25" customHeight="1" x14ac:dyDescent="0.2">
      <c r="A23" s="12">
        <v>21</v>
      </c>
      <c r="B23" s="6" t="s">
        <v>92</v>
      </c>
      <c r="C23" s="3">
        <v>1</v>
      </c>
      <c r="D23" s="4" t="s">
        <v>0</v>
      </c>
      <c r="E23" s="59">
        <v>0</v>
      </c>
      <c r="F23" s="59">
        <v>0</v>
      </c>
      <c r="G23" s="59">
        <f t="shared" si="0"/>
        <v>0</v>
      </c>
      <c r="H23" s="59">
        <f t="shared" si="1"/>
        <v>0</v>
      </c>
    </row>
    <row r="24" spans="1:8" ht="49.5" customHeight="1" x14ac:dyDescent="0.2">
      <c r="A24" s="12">
        <v>22</v>
      </c>
      <c r="B24" s="6" t="s">
        <v>53</v>
      </c>
      <c r="C24" s="3">
        <v>1</v>
      </c>
      <c r="D24" s="4" t="s">
        <v>0</v>
      </c>
      <c r="E24" s="59">
        <v>0</v>
      </c>
      <c r="F24" s="59">
        <v>0</v>
      </c>
      <c r="G24" s="59">
        <f t="shared" si="0"/>
        <v>0</v>
      </c>
      <c r="H24" s="59">
        <f t="shared" si="1"/>
        <v>0</v>
      </c>
    </row>
    <row r="25" spans="1:8" ht="38.25" x14ac:dyDescent="0.2">
      <c r="A25" s="12">
        <v>23</v>
      </c>
      <c r="B25" s="6" t="s">
        <v>54</v>
      </c>
      <c r="C25" s="3">
        <v>2</v>
      </c>
      <c r="D25" s="4" t="s">
        <v>0</v>
      </c>
      <c r="E25" s="59">
        <v>0</v>
      </c>
      <c r="F25" s="59">
        <v>0</v>
      </c>
      <c r="G25" s="59">
        <f t="shared" si="0"/>
        <v>0</v>
      </c>
      <c r="H25" s="59">
        <f t="shared" si="1"/>
        <v>0</v>
      </c>
    </row>
    <row r="26" spans="1:8" ht="48.75" customHeight="1" x14ac:dyDescent="0.2">
      <c r="A26" s="12">
        <v>24</v>
      </c>
      <c r="B26" s="6" t="s">
        <v>55</v>
      </c>
      <c r="C26" s="3">
        <v>2</v>
      </c>
      <c r="D26" s="4" t="s">
        <v>0</v>
      </c>
      <c r="E26" s="59">
        <v>0</v>
      </c>
      <c r="F26" s="59">
        <v>0</v>
      </c>
      <c r="G26" s="59">
        <f t="shared" si="0"/>
        <v>0</v>
      </c>
      <c r="H26" s="59">
        <f t="shared" si="1"/>
        <v>0</v>
      </c>
    </row>
    <row r="27" spans="1:8" ht="33.75" customHeight="1" x14ac:dyDescent="0.2">
      <c r="A27" s="12">
        <v>25</v>
      </c>
      <c r="B27" s="6" t="s">
        <v>56</v>
      </c>
      <c r="C27" s="3">
        <v>1</v>
      </c>
      <c r="D27" s="4" t="s">
        <v>0</v>
      </c>
      <c r="E27" s="59">
        <v>0</v>
      </c>
      <c r="F27" s="59">
        <v>0</v>
      </c>
      <c r="G27" s="59">
        <f t="shared" si="0"/>
        <v>0</v>
      </c>
      <c r="H27" s="59">
        <f t="shared" si="1"/>
        <v>0</v>
      </c>
    </row>
    <row r="28" spans="1:8" ht="48.75" customHeight="1" x14ac:dyDescent="0.2">
      <c r="A28" s="12">
        <v>26</v>
      </c>
      <c r="B28" s="6" t="s">
        <v>57</v>
      </c>
      <c r="C28" s="3">
        <v>1</v>
      </c>
      <c r="D28" s="4" t="s">
        <v>0</v>
      </c>
      <c r="E28" s="59">
        <v>0</v>
      </c>
      <c r="F28" s="59">
        <v>0</v>
      </c>
      <c r="G28" s="59">
        <f t="shared" si="0"/>
        <v>0</v>
      </c>
      <c r="H28" s="59">
        <f t="shared" si="1"/>
        <v>0</v>
      </c>
    </row>
    <row r="29" spans="1:8" ht="46.5" customHeight="1" x14ac:dyDescent="0.2">
      <c r="A29" s="12">
        <v>27</v>
      </c>
      <c r="B29" s="6" t="s">
        <v>58</v>
      </c>
      <c r="C29" s="3">
        <v>1</v>
      </c>
      <c r="D29" s="4" t="s">
        <v>0</v>
      </c>
      <c r="E29" s="59">
        <v>0</v>
      </c>
      <c r="F29" s="59">
        <v>0</v>
      </c>
      <c r="G29" s="59">
        <f t="shared" si="0"/>
        <v>0</v>
      </c>
      <c r="H29" s="59">
        <f t="shared" si="1"/>
        <v>0</v>
      </c>
    </row>
    <row r="30" spans="1:8" ht="71.25" customHeight="1" x14ac:dyDescent="0.2">
      <c r="A30" s="12">
        <v>28</v>
      </c>
      <c r="B30" s="6" t="s">
        <v>59</v>
      </c>
      <c r="C30" s="3">
        <v>1</v>
      </c>
      <c r="D30" s="4" t="s">
        <v>0</v>
      </c>
      <c r="E30" s="59">
        <v>0</v>
      </c>
      <c r="F30" s="59">
        <v>0</v>
      </c>
      <c r="G30" s="59">
        <f t="shared" si="0"/>
        <v>0</v>
      </c>
      <c r="H30" s="59">
        <f t="shared" si="1"/>
        <v>0</v>
      </c>
    </row>
    <row r="31" spans="1:8" ht="34.5" customHeight="1" x14ac:dyDescent="0.2">
      <c r="A31" s="12">
        <v>29</v>
      </c>
      <c r="B31" s="6" t="s">
        <v>60</v>
      </c>
      <c r="C31" s="3">
        <v>1</v>
      </c>
      <c r="D31" s="4" t="s">
        <v>0</v>
      </c>
      <c r="E31" s="59">
        <v>0</v>
      </c>
      <c r="F31" s="59">
        <v>0</v>
      </c>
      <c r="G31" s="59">
        <f t="shared" si="0"/>
        <v>0</v>
      </c>
      <c r="H31" s="59">
        <f t="shared" si="1"/>
        <v>0</v>
      </c>
    </row>
    <row r="32" spans="1:8" ht="49.5" customHeight="1" x14ac:dyDescent="0.2">
      <c r="A32" s="12">
        <v>30</v>
      </c>
      <c r="B32" s="6" t="s">
        <v>61</v>
      </c>
      <c r="C32" s="3">
        <v>1</v>
      </c>
      <c r="D32" s="4" t="s">
        <v>0</v>
      </c>
      <c r="E32" s="59">
        <v>0</v>
      </c>
      <c r="F32" s="59">
        <v>0</v>
      </c>
      <c r="G32" s="59">
        <f t="shared" si="0"/>
        <v>0</v>
      </c>
      <c r="H32" s="59">
        <f t="shared" si="1"/>
        <v>0</v>
      </c>
    </row>
    <row r="33" spans="1:8" ht="48.75" customHeight="1" x14ac:dyDescent="0.2">
      <c r="A33" s="12">
        <v>31</v>
      </c>
      <c r="B33" s="6" t="s">
        <v>62</v>
      </c>
      <c r="C33" s="3">
        <v>1</v>
      </c>
      <c r="D33" s="4" t="s">
        <v>0</v>
      </c>
      <c r="E33" s="59">
        <v>0</v>
      </c>
      <c r="F33" s="59">
        <v>0</v>
      </c>
      <c r="G33" s="59">
        <f t="shared" si="0"/>
        <v>0</v>
      </c>
      <c r="H33" s="59">
        <f t="shared" si="1"/>
        <v>0</v>
      </c>
    </row>
    <row r="34" spans="1:8" ht="49.5" customHeight="1" x14ac:dyDescent="0.2">
      <c r="A34" s="12">
        <v>32</v>
      </c>
      <c r="B34" s="6" t="s">
        <v>63</v>
      </c>
      <c r="C34" s="3">
        <v>1</v>
      </c>
      <c r="D34" s="4" t="s">
        <v>0</v>
      </c>
      <c r="E34" s="59">
        <v>0</v>
      </c>
      <c r="F34" s="59">
        <v>0</v>
      </c>
      <c r="G34" s="59">
        <f t="shared" si="0"/>
        <v>0</v>
      </c>
      <c r="H34" s="59">
        <f t="shared" si="1"/>
        <v>0</v>
      </c>
    </row>
    <row r="35" spans="1:8" ht="45" customHeight="1" x14ac:dyDescent="0.2">
      <c r="A35" s="12">
        <v>33</v>
      </c>
      <c r="B35" s="6" t="s">
        <v>64</v>
      </c>
      <c r="C35" s="3">
        <v>1</v>
      </c>
      <c r="D35" s="4" t="s">
        <v>0</v>
      </c>
      <c r="E35" s="59">
        <v>0</v>
      </c>
      <c r="F35" s="59">
        <v>0</v>
      </c>
      <c r="G35" s="59">
        <f t="shared" si="0"/>
        <v>0</v>
      </c>
      <c r="H35" s="59">
        <f t="shared" si="1"/>
        <v>0</v>
      </c>
    </row>
    <row r="36" spans="1:8" ht="33" customHeight="1" x14ac:dyDescent="0.2">
      <c r="A36" s="12">
        <v>34</v>
      </c>
      <c r="B36" s="6" t="s">
        <v>65</v>
      </c>
      <c r="C36" s="3">
        <v>1</v>
      </c>
      <c r="D36" s="4" t="s">
        <v>0</v>
      </c>
      <c r="E36" s="59">
        <v>0</v>
      </c>
      <c r="F36" s="59">
        <v>0</v>
      </c>
      <c r="G36" s="59">
        <f t="shared" si="0"/>
        <v>0</v>
      </c>
      <c r="H36" s="59">
        <f t="shared" si="1"/>
        <v>0</v>
      </c>
    </row>
    <row r="37" spans="1:8" ht="33.75" customHeight="1" x14ac:dyDescent="0.2">
      <c r="A37" s="12">
        <v>35</v>
      </c>
      <c r="B37" s="6" t="s">
        <v>66</v>
      </c>
      <c r="C37" s="3">
        <v>3</v>
      </c>
      <c r="D37" s="4" t="s">
        <v>0</v>
      </c>
      <c r="E37" s="59">
        <v>0</v>
      </c>
      <c r="F37" s="59">
        <v>0</v>
      </c>
      <c r="G37" s="59">
        <f t="shared" si="0"/>
        <v>0</v>
      </c>
      <c r="H37" s="59">
        <f t="shared" si="1"/>
        <v>0</v>
      </c>
    </row>
    <row r="38" spans="1:8" ht="85.5" customHeight="1" x14ac:dyDescent="0.2">
      <c r="A38" s="12">
        <v>36</v>
      </c>
      <c r="B38" s="6" t="s">
        <v>11</v>
      </c>
      <c r="C38" s="3">
        <v>1</v>
      </c>
      <c r="D38" s="4" t="s">
        <v>0</v>
      </c>
      <c r="E38" s="59">
        <v>0</v>
      </c>
      <c r="F38" s="59">
        <v>0</v>
      </c>
      <c r="G38" s="59">
        <f t="shared" si="0"/>
        <v>0</v>
      </c>
      <c r="H38" s="59">
        <f t="shared" si="1"/>
        <v>0</v>
      </c>
    </row>
    <row r="39" spans="1:8" ht="22.5" customHeight="1" x14ac:dyDescent="0.2">
      <c r="A39" s="12">
        <v>37</v>
      </c>
      <c r="B39" s="6" t="s">
        <v>12</v>
      </c>
      <c r="C39" s="3">
        <v>18</v>
      </c>
      <c r="D39" s="4" t="s">
        <v>0</v>
      </c>
      <c r="E39" s="59">
        <v>0</v>
      </c>
      <c r="F39" s="59">
        <v>0</v>
      </c>
      <c r="G39" s="59">
        <f t="shared" si="0"/>
        <v>0</v>
      </c>
      <c r="H39" s="59">
        <f t="shared" si="1"/>
        <v>0</v>
      </c>
    </row>
    <row r="40" spans="1:8" ht="105" customHeight="1" x14ac:dyDescent="0.2">
      <c r="A40" s="12">
        <v>38</v>
      </c>
      <c r="B40" s="6" t="s">
        <v>13</v>
      </c>
      <c r="C40" s="3">
        <v>7</v>
      </c>
      <c r="D40" s="4" t="s">
        <v>0</v>
      </c>
      <c r="E40" s="59">
        <v>0</v>
      </c>
      <c r="F40" s="59">
        <v>0</v>
      </c>
      <c r="G40" s="59">
        <f t="shared" si="0"/>
        <v>0</v>
      </c>
      <c r="H40" s="59">
        <f t="shared" si="1"/>
        <v>0</v>
      </c>
    </row>
    <row r="41" spans="1:8" x14ac:dyDescent="0.2">
      <c r="A41" s="12">
        <v>39</v>
      </c>
      <c r="B41" s="9" t="s">
        <v>14</v>
      </c>
      <c r="C41" s="16">
        <v>1</v>
      </c>
      <c r="D41" s="4" t="s">
        <v>0</v>
      </c>
      <c r="E41" s="59">
        <v>0</v>
      </c>
      <c r="F41" s="59">
        <v>0</v>
      </c>
      <c r="G41" s="59">
        <f t="shared" si="0"/>
        <v>0</v>
      </c>
      <c r="H41" s="59">
        <f t="shared" si="1"/>
        <v>0</v>
      </c>
    </row>
    <row r="42" spans="1:8" x14ac:dyDescent="0.2">
      <c r="A42" s="12">
        <v>40</v>
      </c>
      <c r="B42" s="9" t="s">
        <v>15</v>
      </c>
      <c r="C42" s="16">
        <v>6</v>
      </c>
      <c r="D42" s="4" t="s">
        <v>0</v>
      </c>
      <c r="E42" s="59">
        <v>0</v>
      </c>
      <c r="F42" s="59">
        <v>0</v>
      </c>
      <c r="G42" s="59">
        <f t="shared" si="0"/>
        <v>0</v>
      </c>
      <c r="H42" s="59">
        <f t="shared" si="1"/>
        <v>0</v>
      </c>
    </row>
    <row r="43" spans="1:8" ht="85.5" customHeight="1" x14ac:dyDescent="0.2">
      <c r="A43" s="12">
        <v>41</v>
      </c>
      <c r="B43" s="9" t="s">
        <v>16</v>
      </c>
      <c r="C43" s="16">
        <v>11</v>
      </c>
      <c r="D43" s="4" t="s">
        <v>0</v>
      </c>
      <c r="E43" s="59">
        <v>0</v>
      </c>
      <c r="F43" s="59">
        <v>0</v>
      </c>
      <c r="G43" s="59">
        <f t="shared" si="0"/>
        <v>0</v>
      </c>
      <c r="H43" s="59">
        <f t="shared" si="1"/>
        <v>0</v>
      </c>
    </row>
    <row r="44" spans="1:8" ht="63.75" x14ac:dyDescent="0.2">
      <c r="A44" s="12">
        <v>42</v>
      </c>
      <c r="B44" s="9" t="s">
        <v>77</v>
      </c>
      <c r="C44" s="16">
        <v>1</v>
      </c>
      <c r="D44" s="4" t="s">
        <v>0</v>
      </c>
      <c r="E44" s="59">
        <v>0</v>
      </c>
      <c r="F44" s="59">
        <v>0</v>
      </c>
      <c r="G44" s="59">
        <f t="shared" si="0"/>
        <v>0</v>
      </c>
      <c r="H44" s="59">
        <f t="shared" si="1"/>
        <v>0</v>
      </c>
    </row>
    <row r="45" spans="1:8" x14ac:dyDescent="0.2">
      <c r="A45" s="12">
        <v>43</v>
      </c>
      <c r="B45" s="9" t="s">
        <v>78</v>
      </c>
      <c r="C45" s="16">
        <v>2</v>
      </c>
      <c r="D45" s="4" t="s">
        <v>0</v>
      </c>
      <c r="E45" s="59">
        <v>0</v>
      </c>
      <c r="F45" s="59">
        <v>0</v>
      </c>
      <c r="G45" s="59">
        <f t="shared" si="0"/>
        <v>0</v>
      </c>
      <c r="H45" s="59">
        <f t="shared" si="1"/>
        <v>0</v>
      </c>
    </row>
    <row r="46" spans="1:8" x14ac:dyDescent="0.2">
      <c r="A46" s="12">
        <v>44</v>
      </c>
      <c r="B46" s="9" t="s">
        <v>79</v>
      </c>
      <c r="C46" s="16">
        <v>1</v>
      </c>
      <c r="D46" s="4" t="s">
        <v>0</v>
      </c>
      <c r="E46" s="59">
        <v>0</v>
      </c>
      <c r="F46" s="59">
        <v>0</v>
      </c>
      <c r="G46" s="59">
        <f t="shared" si="0"/>
        <v>0</v>
      </c>
      <c r="H46" s="59">
        <f t="shared" si="1"/>
        <v>0</v>
      </c>
    </row>
    <row r="47" spans="1:8" ht="73.5" customHeight="1" x14ac:dyDescent="0.2">
      <c r="A47" s="12">
        <v>45</v>
      </c>
      <c r="B47" s="9" t="s">
        <v>17</v>
      </c>
      <c r="C47" s="16">
        <v>2</v>
      </c>
      <c r="D47" s="4" t="s">
        <v>0</v>
      </c>
      <c r="E47" s="59">
        <v>0</v>
      </c>
      <c r="F47" s="59">
        <v>0</v>
      </c>
      <c r="G47" s="59">
        <f t="shared" si="0"/>
        <v>0</v>
      </c>
      <c r="H47" s="59">
        <f t="shared" si="1"/>
        <v>0</v>
      </c>
    </row>
    <row r="48" spans="1:8" x14ac:dyDescent="0.2">
      <c r="A48" s="12">
        <v>46</v>
      </c>
      <c r="B48" s="9" t="s">
        <v>72</v>
      </c>
      <c r="C48" s="16">
        <v>2</v>
      </c>
      <c r="D48" s="4" t="s">
        <v>0</v>
      </c>
      <c r="E48" s="59">
        <v>0</v>
      </c>
      <c r="F48" s="59">
        <v>0</v>
      </c>
      <c r="G48" s="59">
        <f t="shared" si="0"/>
        <v>0</v>
      </c>
      <c r="H48" s="59">
        <f t="shared" si="1"/>
        <v>0</v>
      </c>
    </row>
    <row r="49" spans="1:8" ht="17.25" customHeight="1" x14ac:dyDescent="0.2">
      <c r="A49" s="12">
        <v>47</v>
      </c>
      <c r="B49" s="9" t="s">
        <v>18</v>
      </c>
      <c r="C49" s="16">
        <v>1</v>
      </c>
      <c r="D49" s="4" t="s">
        <v>0</v>
      </c>
      <c r="E49" s="59">
        <v>0</v>
      </c>
      <c r="F49" s="59">
        <v>0</v>
      </c>
      <c r="G49" s="59">
        <f t="shared" si="0"/>
        <v>0</v>
      </c>
      <c r="H49" s="59">
        <f t="shared" si="1"/>
        <v>0</v>
      </c>
    </row>
    <row r="50" spans="1:8" ht="138.75" customHeight="1" x14ac:dyDescent="0.2">
      <c r="A50" s="12">
        <v>48</v>
      </c>
      <c r="B50" s="6" t="s">
        <v>76</v>
      </c>
      <c r="C50" s="3">
        <v>1</v>
      </c>
      <c r="D50" s="4" t="s">
        <v>0</v>
      </c>
      <c r="E50" s="59">
        <v>0</v>
      </c>
      <c r="F50" s="59">
        <v>0</v>
      </c>
      <c r="G50" s="59">
        <f t="shared" si="0"/>
        <v>0</v>
      </c>
      <c r="H50" s="59">
        <f t="shared" si="1"/>
        <v>0</v>
      </c>
    </row>
    <row r="51" spans="1:8" ht="35.25" customHeight="1" x14ac:dyDescent="0.2">
      <c r="A51" s="12">
        <v>49</v>
      </c>
      <c r="B51" s="6" t="s">
        <v>74</v>
      </c>
      <c r="C51" s="3">
        <v>1</v>
      </c>
      <c r="D51" s="4" t="s">
        <v>0</v>
      </c>
      <c r="E51" s="59">
        <v>0</v>
      </c>
      <c r="F51" s="59">
        <v>0</v>
      </c>
      <c r="G51" s="59">
        <f t="shared" si="0"/>
        <v>0</v>
      </c>
      <c r="H51" s="59">
        <f t="shared" si="1"/>
        <v>0</v>
      </c>
    </row>
    <row r="52" spans="1:8" x14ac:dyDescent="0.2">
      <c r="A52" s="12">
        <v>50</v>
      </c>
      <c r="B52" s="6" t="s">
        <v>75</v>
      </c>
      <c r="C52" s="3">
        <v>1</v>
      </c>
      <c r="D52" s="4" t="s">
        <v>0</v>
      </c>
      <c r="E52" s="59">
        <v>0</v>
      </c>
      <c r="F52" s="59">
        <v>0</v>
      </c>
      <c r="G52" s="59">
        <f t="shared" si="0"/>
        <v>0</v>
      </c>
      <c r="H52" s="59">
        <f t="shared" si="1"/>
        <v>0</v>
      </c>
    </row>
    <row r="53" spans="1:8" ht="58.5" customHeight="1" x14ac:dyDescent="0.2">
      <c r="A53" s="12">
        <v>51</v>
      </c>
      <c r="B53" s="6" t="s">
        <v>73</v>
      </c>
      <c r="C53" s="3">
        <v>1</v>
      </c>
      <c r="D53" s="4" t="s">
        <v>0</v>
      </c>
      <c r="E53" s="59">
        <v>0</v>
      </c>
      <c r="F53" s="59">
        <v>0</v>
      </c>
      <c r="G53" s="59">
        <f t="shared" si="0"/>
        <v>0</v>
      </c>
      <c r="H53" s="59">
        <f t="shared" si="1"/>
        <v>0</v>
      </c>
    </row>
    <row r="54" spans="1:8" ht="45.75" customHeight="1" x14ac:dyDescent="0.2">
      <c r="A54" s="12">
        <v>52</v>
      </c>
      <c r="B54" s="6" t="s">
        <v>84</v>
      </c>
      <c r="C54" s="3">
        <v>1</v>
      </c>
      <c r="D54" s="4" t="s">
        <v>0</v>
      </c>
      <c r="E54" s="59">
        <v>0</v>
      </c>
      <c r="F54" s="59">
        <v>0</v>
      </c>
      <c r="G54" s="59">
        <f t="shared" si="0"/>
        <v>0</v>
      </c>
      <c r="H54" s="59">
        <f t="shared" si="1"/>
        <v>0</v>
      </c>
    </row>
    <row r="55" spans="1:8" ht="60" customHeight="1" x14ac:dyDescent="0.2">
      <c r="A55" s="12">
        <v>53</v>
      </c>
      <c r="B55" s="6" t="s">
        <v>83</v>
      </c>
      <c r="C55" s="3">
        <v>2</v>
      </c>
      <c r="D55" s="4" t="s">
        <v>0</v>
      </c>
      <c r="E55" s="59">
        <v>0</v>
      </c>
      <c r="F55" s="59">
        <v>0</v>
      </c>
      <c r="G55" s="59">
        <f t="shared" si="0"/>
        <v>0</v>
      </c>
      <c r="H55" s="59">
        <f t="shared" si="1"/>
        <v>0</v>
      </c>
    </row>
    <row r="56" spans="1:8" ht="36.75" customHeight="1" x14ac:dyDescent="0.2">
      <c r="A56" s="12">
        <v>54</v>
      </c>
      <c r="B56" s="6" t="s">
        <v>85</v>
      </c>
      <c r="C56" s="3">
        <v>4</v>
      </c>
      <c r="D56" s="4" t="s">
        <v>0</v>
      </c>
      <c r="E56" s="59">
        <v>0</v>
      </c>
      <c r="F56" s="59">
        <v>0</v>
      </c>
      <c r="G56" s="59">
        <f t="shared" si="0"/>
        <v>0</v>
      </c>
      <c r="H56" s="59">
        <f t="shared" si="1"/>
        <v>0</v>
      </c>
    </row>
    <row r="57" spans="1:8" ht="72" customHeight="1" x14ac:dyDescent="0.2">
      <c r="A57" s="12">
        <v>55</v>
      </c>
      <c r="B57" s="6" t="s">
        <v>86</v>
      </c>
      <c r="C57" s="3">
        <v>13</v>
      </c>
      <c r="D57" s="4" t="s">
        <v>0</v>
      </c>
      <c r="E57" s="59">
        <v>0</v>
      </c>
      <c r="F57" s="59">
        <v>0</v>
      </c>
      <c r="G57" s="59">
        <f t="shared" si="0"/>
        <v>0</v>
      </c>
      <c r="H57" s="59">
        <f t="shared" si="1"/>
        <v>0</v>
      </c>
    </row>
    <row r="58" spans="1:8" ht="88.5" customHeight="1" x14ac:dyDescent="0.2">
      <c r="A58" s="12">
        <v>56</v>
      </c>
      <c r="B58" s="6" t="s">
        <v>89</v>
      </c>
      <c r="C58" s="3">
        <v>4</v>
      </c>
      <c r="D58" s="4" t="s">
        <v>0</v>
      </c>
      <c r="E58" s="59">
        <v>0</v>
      </c>
      <c r="F58" s="59">
        <v>0</v>
      </c>
      <c r="G58" s="59">
        <f t="shared" si="0"/>
        <v>0</v>
      </c>
      <c r="H58" s="59">
        <f t="shared" si="1"/>
        <v>0</v>
      </c>
    </row>
    <row r="59" spans="1:8" x14ac:dyDescent="0.2">
      <c r="A59" s="12">
        <v>57</v>
      </c>
      <c r="B59" s="6" t="s">
        <v>88</v>
      </c>
      <c r="C59" s="3">
        <v>7</v>
      </c>
      <c r="D59" s="4" t="s">
        <v>0</v>
      </c>
      <c r="E59" s="59">
        <v>0</v>
      </c>
      <c r="F59" s="59">
        <v>0</v>
      </c>
      <c r="G59" s="59">
        <f t="shared" si="0"/>
        <v>0</v>
      </c>
      <c r="H59" s="59">
        <f t="shared" si="1"/>
        <v>0</v>
      </c>
    </row>
    <row r="60" spans="1:8" ht="62.25" customHeight="1" x14ac:dyDescent="0.2">
      <c r="A60" s="12">
        <v>58</v>
      </c>
      <c r="B60" s="6" t="s">
        <v>87</v>
      </c>
      <c r="C60" s="3">
        <v>24</v>
      </c>
      <c r="D60" s="4" t="s">
        <v>0</v>
      </c>
      <c r="E60" s="59">
        <v>0</v>
      </c>
      <c r="F60" s="59">
        <v>0</v>
      </c>
      <c r="G60" s="59">
        <f t="shared" si="0"/>
        <v>0</v>
      </c>
      <c r="H60" s="59">
        <f t="shared" si="1"/>
        <v>0</v>
      </c>
    </row>
    <row r="61" spans="1:8" ht="123.75" customHeight="1" x14ac:dyDescent="0.2">
      <c r="A61" s="12">
        <v>59</v>
      </c>
      <c r="B61" s="6" t="s">
        <v>90</v>
      </c>
      <c r="C61" s="16">
        <v>2</v>
      </c>
      <c r="D61" s="4" t="s">
        <v>0</v>
      </c>
      <c r="E61" s="59">
        <v>0</v>
      </c>
      <c r="F61" s="59">
        <v>0</v>
      </c>
      <c r="G61" s="59">
        <f t="shared" si="0"/>
        <v>0</v>
      </c>
      <c r="H61" s="59">
        <f t="shared" si="1"/>
        <v>0</v>
      </c>
    </row>
    <row r="62" spans="1:8" ht="90" customHeight="1" x14ac:dyDescent="0.2">
      <c r="A62" s="12">
        <v>60</v>
      </c>
      <c r="B62" s="6" t="s">
        <v>221</v>
      </c>
      <c r="C62" s="3">
        <v>1</v>
      </c>
      <c r="D62" s="4" t="s">
        <v>0</v>
      </c>
      <c r="E62" s="59">
        <v>0</v>
      </c>
      <c r="F62" s="59">
        <v>0</v>
      </c>
      <c r="G62" s="59">
        <f t="shared" si="0"/>
        <v>0</v>
      </c>
      <c r="H62" s="59">
        <f t="shared" si="1"/>
        <v>0</v>
      </c>
    </row>
    <row r="63" spans="1:8" x14ac:dyDescent="0.2">
      <c r="A63" s="12">
        <v>61</v>
      </c>
      <c r="B63" s="6" t="s">
        <v>19</v>
      </c>
      <c r="C63" s="3">
        <v>1</v>
      </c>
      <c r="D63" s="4" t="s">
        <v>0</v>
      </c>
      <c r="E63" s="59">
        <v>0</v>
      </c>
      <c r="F63" s="59">
        <v>0</v>
      </c>
      <c r="G63" s="59">
        <f t="shared" si="0"/>
        <v>0</v>
      </c>
      <c r="H63" s="59">
        <f t="shared" si="1"/>
        <v>0</v>
      </c>
    </row>
    <row r="64" spans="1:8" ht="84.75" customHeight="1" x14ac:dyDescent="0.2">
      <c r="A64" s="12">
        <v>62</v>
      </c>
      <c r="B64" s="6" t="s">
        <v>81</v>
      </c>
      <c r="C64" s="16">
        <v>1</v>
      </c>
      <c r="D64" s="4" t="s">
        <v>0</v>
      </c>
      <c r="E64" s="59">
        <v>0</v>
      </c>
      <c r="F64" s="59">
        <v>0</v>
      </c>
      <c r="G64" s="59">
        <f t="shared" si="0"/>
        <v>0</v>
      </c>
      <c r="H64" s="59">
        <f t="shared" si="1"/>
        <v>0</v>
      </c>
    </row>
    <row r="65" spans="1:8" ht="84.75" customHeight="1" x14ac:dyDescent="0.2">
      <c r="A65" s="12">
        <v>63</v>
      </c>
      <c r="B65" s="6" t="s">
        <v>82</v>
      </c>
      <c r="C65" s="16">
        <v>1</v>
      </c>
      <c r="D65" s="4" t="s">
        <v>0</v>
      </c>
      <c r="E65" s="59">
        <v>0</v>
      </c>
      <c r="F65" s="59">
        <v>0</v>
      </c>
      <c r="G65" s="59">
        <f t="shared" ref="G65:G83" si="2">ROUND(C65*E65,0)</f>
        <v>0</v>
      </c>
      <c r="H65" s="59">
        <f t="shared" ref="H65:H83" si="3">ROUND(C65*F65,0)</f>
        <v>0</v>
      </c>
    </row>
    <row r="66" spans="1:8" ht="97.5" customHeight="1" x14ac:dyDescent="0.2">
      <c r="A66" s="12">
        <v>64</v>
      </c>
      <c r="B66" s="6" t="s">
        <v>119</v>
      </c>
      <c r="C66" s="16">
        <v>1</v>
      </c>
      <c r="D66" s="4" t="s">
        <v>0</v>
      </c>
      <c r="E66" s="59">
        <v>0</v>
      </c>
      <c r="F66" s="59">
        <v>0</v>
      </c>
      <c r="G66" s="59">
        <f t="shared" si="2"/>
        <v>0</v>
      </c>
      <c r="H66" s="59">
        <f t="shared" si="3"/>
        <v>0</v>
      </c>
    </row>
    <row r="67" spans="1:8" ht="59.25" customHeight="1" x14ac:dyDescent="0.2">
      <c r="A67" s="12">
        <v>65</v>
      </c>
      <c r="B67" s="6" t="s">
        <v>28</v>
      </c>
      <c r="C67" s="16">
        <v>1</v>
      </c>
      <c r="D67" s="4" t="s">
        <v>0</v>
      </c>
      <c r="E67" s="59">
        <v>0</v>
      </c>
      <c r="F67" s="59">
        <v>0</v>
      </c>
      <c r="G67" s="59">
        <f t="shared" si="2"/>
        <v>0</v>
      </c>
      <c r="H67" s="59">
        <f t="shared" si="3"/>
        <v>0</v>
      </c>
    </row>
    <row r="68" spans="1:8" ht="60.75" customHeight="1" x14ac:dyDescent="0.2">
      <c r="A68" s="12">
        <v>66</v>
      </c>
      <c r="B68" s="6" t="s">
        <v>29</v>
      </c>
      <c r="C68" s="16">
        <v>1</v>
      </c>
      <c r="D68" s="4" t="s">
        <v>0</v>
      </c>
      <c r="E68" s="59">
        <v>0</v>
      </c>
      <c r="F68" s="59">
        <v>0</v>
      </c>
      <c r="G68" s="59">
        <f t="shared" si="2"/>
        <v>0</v>
      </c>
      <c r="H68" s="59">
        <f t="shared" si="3"/>
        <v>0</v>
      </c>
    </row>
    <row r="69" spans="1:8" ht="89.25" x14ac:dyDescent="0.2">
      <c r="A69" s="12">
        <v>67</v>
      </c>
      <c r="B69" s="9" t="s">
        <v>30</v>
      </c>
      <c r="C69" s="16">
        <v>650</v>
      </c>
      <c r="D69" s="4" t="s">
        <v>1</v>
      </c>
      <c r="E69" s="59">
        <v>0</v>
      </c>
      <c r="F69" s="59">
        <v>0</v>
      </c>
      <c r="G69" s="59">
        <f t="shared" si="2"/>
        <v>0</v>
      </c>
      <c r="H69" s="59">
        <f t="shared" si="3"/>
        <v>0</v>
      </c>
    </row>
    <row r="70" spans="1:8" ht="63" customHeight="1" x14ac:dyDescent="0.2">
      <c r="A70" s="12">
        <v>68</v>
      </c>
      <c r="B70" s="9" t="s">
        <v>31</v>
      </c>
      <c r="C70" s="16">
        <v>110</v>
      </c>
      <c r="D70" s="4" t="s">
        <v>20</v>
      </c>
      <c r="E70" s="59">
        <v>0</v>
      </c>
      <c r="F70" s="59">
        <v>0</v>
      </c>
      <c r="G70" s="59">
        <f t="shared" si="2"/>
        <v>0</v>
      </c>
      <c r="H70" s="59">
        <f t="shared" si="3"/>
        <v>0</v>
      </c>
    </row>
    <row r="71" spans="1:8" ht="99" customHeight="1" x14ac:dyDescent="0.2">
      <c r="A71" s="12">
        <v>69</v>
      </c>
      <c r="B71" s="9" t="s">
        <v>32</v>
      </c>
      <c r="C71" s="16">
        <v>1</v>
      </c>
      <c r="D71" s="4" t="s">
        <v>0</v>
      </c>
      <c r="E71" s="59">
        <v>0</v>
      </c>
      <c r="F71" s="59">
        <v>0</v>
      </c>
      <c r="G71" s="59">
        <f t="shared" si="2"/>
        <v>0</v>
      </c>
      <c r="H71" s="59">
        <f t="shared" si="3"/>
        <v>0</v>
      </c>
    </row>
    <row r="72" spans="1:8" ht="74.25" customHeight="1" x14ac:dyDescent="0.2">
      <c r="A72" s="12">
        <v>70</v>
      </c>
      <c r="B72" s="9" t="s">
        <v>33</v>
      </c>
      <c r="C72" s="16">
        <v>1</v>
      </c>
      <c r="D72" s="4" t="s">
        <v>0</v>
      </c>
      <c r="E72" s="59">
        <v>0</v>
      </c>
      <c r="F72" s="59">
        <v>0</v>
      </c>
      <c r="G72" s="59">
        <f t="shared" si="2"/>
        <v>0</v>
      </c>
      <c r="H72" s="59">
        <f t="shared" si="3"/>
        <v>0</v>
      </c>
    </row>
    <row r="73" spans="1:8" ht="60.75" customHeight="1" x14ac:dyDescent="0.2">
      <c r="A73" s="12">
        <v>71</v>
      </c>
      <c r="B73" s="9" t="s">
        <v>34</v>
      </c>
      <c r="C73" s="16">
        <v>1</v>
      </c>
      <c r="D73" s="4" t="s">
        <v>0</v>
      </c>
      <c r="E73" s="59">
        <v>0</v>
      </c>
      <c r="F73" s="59">
        <v>0</v>
      </c>
      <c r="G73" s="59">
        <f t="shared" si="2"/>
        <v>0</v>
      </c>
      <c r="H73" s="59">
        <f t="shared" si="3"/>
        <v>0</v>
      </c>
    </row>
    <row r="74" spans="1:8" ht="75" customHeight="1" x14ac:dyDescent="0.2">
      <c r="A74" s="12">
        <v>72</v>
      </c>
      <c r="B74" s="9" t="s">
        <v>35</v>
      </c>
      <c r="C74" s="16">
        <v>9</v>
      </c>
      <c r="D74" s="4" t="s">
        <v>0</v>
      </c>
      <c r="E74" s="59">
        <v>0</v>
      </c>
      <c r="F74" s="59">
        <v>0</v>
      </c>
      <c r="G74" s="59">
        <f t="shared" si="2"/>
        <v>0</v>
      </c>
      <c r="H74" s="59">
        <f t="shared" si="3"/>
        <v>0</v>
      </c>
    </row>
    <row r="75" spans="1:8" ht="61.5" customHeight="1" x14ac:dyDescent="0.2">
      <c r="A75" s="12">
        <v>73</v>
      </c>
      <c r="B75" s="9" t="s">
        <v>36</v>
      </c>
      <c r="C75" s="16">
        <v>6</v>
      </c>
      <c r="D75" s="4" t="s">
        <v>0</v>
      </c>
      <c r="E75" s="59">
        <v>0</v>
      </c>
      <c r="F75" s="59">
        <v>0</v>
      </c>
      <c r="G75" s="59">
        <f t="shared" si="2"/>
        <v>0</v>
      </c>
      <c r="H75" s="59">
        <f t="shared" si="3"/>
        <v>0</v>
      </c>
    </row>
    <row r="76" spans="1:8" ht="60" customHeight="1" x14ac:dyDescent="0.2">
      <c r="A76" s="12">
        <v>74</v>
      </c>
      <c r="B76" s="9" t="s">
        <v>37</v>
      </c>
      <c r="C76" s="16">
        <v>1</v>
      </c>
      <c r="D76" s="4" t="s">
        <v>0</v>
      </c>
      <c r="E76" s="59">
        <v>0</v>
      </c>
      <c r="F76" s="59">
        <v>0</v>
      </c>
      <c r="G76" s="59">
        <f t="shared" si="2"/>
        <v>0</v>
      </c>
      <c r="H76" s="59">
        <f t="shared" si="3"/>
        <v>0</v>
      </c>
    </row>
    <row r="77" spans="1:8" ht="60" customHeight="1" x14ac:dyDescent="0.2">
      <c r="A77" s="12">
        <v>75</v>
      </c>
      <c r="B77" s="73" t="s">
        <v>229</v>
      </c>
      <c r="C77" s="74">
        <v>1</v>
      </c>
      <c r="D77" s="44" t="s">
        <v>0</v>
      </c>
      <c r="E77" s="59">
        <v>0</v>
      </c>
      <c r="F77" s="59">
        <v>0</v>
      </c>
      <c r="G77" s="59">
        <f t="shared" si="2"/>
        <v>0</v>
      </c>
      <c r="H77" s="59">
        <f t="shared" si="3"/>
        <v>0</v>
      </c>
    </row>
    <row r="78" spans="1:8" ht="25.5" x14ac:dyDescent="0.2">
      <c r="A78" s="12">
        <v>76</v>
      </c>
      <c r="B78" s="9" t="s">
        <v>21</v>
      </c>
      <c r="C78" s="16">
        <v>3</v>
      </c>
      <c r="D78" s="4" t="s">
        <v>0</v>
      </c>
      <c r="E78" s="59">
        <v>0</v>
      </c>
      <c r="F78" s="59">
        <v>0</v>
      </c>
      <c r="G78" s="59">
        <f t="shared" si="2"/>
        <v>0</v>
      </c>
      <c r="H78" s="59">
        <f t="shared" si="3"/>
        <v>0</v>
      </c>
    </row>
    <row r="79" spans="1:8" x14ac:dyDescent="0.2">
      <c r="A79" s="12">
        <v>77</v>
      </c>
      <c r="B79" s="9" t="s">
        <v>22</v>
      </c>
      <c r="C79" s="16">
        <v>8</v>
      </c>
      <c r="D79" s="4" t="s">
        <v>0</v>
      </c>
      <c r="E79" s="59">
        <v>0</v>
      </c>
      <c r="F79" s="59">
        <v>0</v>
      </c>
      <c r="G79" s="59">
        <f t="shared" si="2"/>
        <v>0</v>
      </c>
      <c r="H79" s="59">
        <f t="shared" si="3"/>
        <v>0</v>
      </c>
    </row>
    <row r="80" spans="1:8" ht="25.5" x14ac:dyDescent="0.2">
      <c r="A80" s="12">
        <v>78</v>
      </c>
      <c r="B80" s="9" t="s">
        <v>23</v>
      </c>
      <c r="C80" s="16">
        <v>1</v>
      </c>
      <c r="D80" s="4" t="s">
        <v>24</v>
      </c>
      <c r="E80" s="59">
        <v>0</v>
      </c>
      <c r="F80" s="59">
        <v>0</v>
      </c>
      <c r="G80" s="59">
        <f t="shared" si="2"/>
        <v>0</v>
      </c>
      <c r="H80" s="59">
        <f t="shared" si="3"/>
        <v>0</v>
      </c>
    </row>
    <row r="81" spans="1:8" ht="25.5" x14ac:dyDescent="0.2">
      <c r="A81" s="12">
        <v>79</v>
      </c>
      <c r="B81" s="6" t="s">
        <v>25</v>
      </c>
      <c r="C81" s="16">
        <v>1</v>
      </c>
      <c r="D81" s="4" t="s">
        <v>24</v>
      </c>
      <c r="E81" s="59">
        <v>0</v>
      </c>
      <c r="F81" s="59">
        <v>0</v>
      </c>
      <c r="G81" s="59">
        <f t="shared" si="2"/>
        <v>0</v>
      </c>
      <c r="H81" s="59">
        <f t="shared" si="3"/>
        <v>0</v>
      </c>
    </row>
    <row r="82" spans="1:8" ht="25.5" x14ac:dyDescent="0.2">
      <c r="A82" s="12">
        <v>80</v>
      </c>
      <c r="B82" s="6" t="s">
        <v>26</v>
      </c>
      <c r="C82" s="16">
        <v>1</v>
      </c>
      <c r="D82" s="4" t="s">
        <v>24</v>
      </c>
      <c r="E82" s="59">
        <v>0</v>
      </c>
      <c r="F82" s="59">
        <v>0</v>
      </c>
      <c r="G82" s="59">
        <f t="shared" si="2"/>
        <v>0</v>
      </c>
      <c r="H82" s="59">
        <f t="shared" si="3"/>
        <v>0</v>
      </c>
    </row>
    <row r="83" spans="1:8" ht="48" customHeight="1" x14ac:dyDescent="0.2">
      <c r="A83" s="12">
        <v>81</v>
      </c>
      <c r="B83" s="6" t="s">
        <v>27</v>
      </c>
      <c r="C83" s="16">
        <v>1</v>
      </c>
      <c r="D83" s="4" t="s">
        <v>24</v>
      </c>
      <c r="E83" s="59">
        <v>0</v>
      </c>
      <c r="F83" s="59">
        <v>0</v>
      </c>
      <c r="G83" s="59">
        <f t="shared" si="2"/>
        <v>0</v>
      </c>
      <c r="H83" s="59">
        <f t="shared" si="3"/>
        <v>0</v>
      </c>
    </row>
    <row r="84" spans="1:8" s="26" customFormat="1" x14ac:dyDescent="0.2">
      <c r="A84" s="28"/>
      <c r="B84" s="14" t="s">
        <v>93</v>
      </c>
      <c r="C84" s="27"/>
      <c r="D84" s="7"/>
      <c r="E84" s="60"/>
      <c r="F84" s="60"/>
      <c r="G84" s="60">
        <f>SUM(G3:G83)</f>
        <v>0</v>
      </c>
      <c r="H84" s="60">
        <f>SUM(H3:H83)</f>
        <v>0</v>
      </c>
    </row>
    <row r="85" spans="1:8" s="26" customFormat="1" ht="25.5" x14ac:dyDescent="0.2">
      <c r="A85" s="28"/>
      <c r="B85" s="14" t="s">
        <v>218</v>
      </c>
      <c r="C85" s="27"/>
      <c r="D85" s="7"/>
      <c r="E85" s="60"/>
      <c r="F85" s="60"/>
      <c r="G85" s="60"/>
      <c r="H85" s="60">
        <f>G84+H84</f>
        <v>0</v>
      </c>
    </row>
  </sheetData>
  <pageMargins left="0.74803149606299213" right="0.74803149606299213" top="0.98425196850393704" bottom="0.98425196850393704" header="0.51181102362204722" footer="0.51181102362204722"/>
  <pageSetup paperSize="9" scale="94" fitToHeight="0" orientation="landscape" r:id="rId1"/>
  <headerFooter alignWithMargins="0">
    <oddHeader>&amp;CLuif Otmár Sporttelep új öltözőépület építése&amp;RÉpületgépész költségvetés kiírás
02 Fűtés szerelés</oddHeader>
    <oddFooter>&amp;LKondiCAD Mérnökiroda Kft.&amp;C&amp;P/&amp;N&amp;R&amp;D</oddFooter>
  </headerFooter>
  <rowBreaks count="10" manualBreakCount="10">
    <brk id="7" max="16383" man="1"/>
    <brk id="13" max="16383" man="1"/>
    <brk id="21" max="16383" man="1"/>
    <brk id="26" max="16383" man="1"/>
    <brk id="35" max="7" man="1"/>
    <brk id="44" max="16383" man="1"/>
    <brk id="54" max="16383" man="1"/>
    <brk id="61" max="16383" man="1"/>
    <brk id="67" max="1638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view="pageBreakPreview" topLeftCell="A19" zoomScaleNormal="100" zoomScaleSheetLayoutView="100" workbookViewId="0">
      <selection activeCell="K24" sqref="K24"/>
    </sheetView>
  </sheetViews>
  <sheetFormatPr defaultRowHeight="12.75" x14ac:dyDescent="0.2"/>
  <cols>
    <col min="1" max="1" width="9.140625" style="10"/>
    <col min="2" max="2" width="50.7109375" style="15" customWidth="1"/>
    <col min="3" max="3" width="9.140625" style="17" customWidth="1"/>
    <col min="4" max="4" width="9.140625" style="17"/>
    <col min="5" max="8" width="15.7109375" style="61" customWidth="1"/>
  </cols>
  <sheetData>
    <row r="1" spans="1:8" ht="25.5" x14ac:dyDescent="0.2">
      <c r="A1" s="2" t="s">
        <v>2</v>
      </c>
      <c r="B1" s="2" t="s">
        <v>3</v>
      </c>
      <c r="C1" s="1" t="s">
        <v>4</v>
      </c>
      <c r="D1" s="1" t="s">
        <v>97</v>
      </c>
      <c r="E1" s="1" t="s">
        <v>5</v>
      </c>
      <c r="F1" s="1" t="s">
        <v>6</v>
      </c>
      <c r="G1" s="1" t="s">
        <v>7</v>
      </c>
      <c r="H1" s="1" t="s">
        <v>8</v>
      </c>
    </row>
    <row r="2" spans="1:8" x14ac:dyDescent="0.2">
      <c r="A2" s="11"/>
      <c r="B2" s="13" t="s">
        <v>208</v>
      </c>
      <c r="C2" s="3"/>
      <c r="D2" s="4"/>
      <c r="E2" s="45"/>
      <c r="F2" s="45"/>
      <c r="G2" s="45"/>
      <c r="H2" s="45"/>
    </row>
    <row r="3" spans="1:8" ht="112.5" customHeight="1" x14ac:dyDescent="0.2">
      <c r="A3" s="12">
        <v>1</v>
      </c>
      <c r="B3" s="6" t="s">
        <v>67</v>
      </c>
      <c r="C3" s="16">
        <v>270</v>
      </c>
      <c r="D3" s="4" t="s">
        <v>1</v>
      </c>
      <c r="E3" s="59">
        <v>0</v>
      </c>
      <c r="F3" s="59">
        <v>0</v>
      </c>
      <c r="G3" s="59">
        <f>ROUND(C3*E3,0)</f>
        <v>0</v>
      </c>
      <c r="H3" s="59">
        <f>ROUND(C3*F3,0)</f>
        <v>0</v>
      </c>
    </row>
    <row r="4" spans="1:8" ht="32.25" customHeight="1" x14ac:dyDescent="0.2">
      <c r="A4" s="12">
        <v>2</v>
      </c>
      <c r="B4" s="6" t="s">
        <v>212</v>
      </c>
      <c r="C4" s="16">
        <v>12</v>
      </c>
      <c r="D4" s="4" t="s">
        <v>1</v>
      </c>
      <c r="E4" s="59">
        <v>0</v>
      </c>
      <c r="F4" s="59">
        <v>0</v>
      </c>
      <c r="G4" s="59">
        <f t="shared" ref="G4:G16" si="0">ROUND(C4*E4,0)</f>
        <v>0</v>
      </c>
      <c r="H4" s="59">
        <f t="shared" ref="H4:H16" si="1">ROUND(C4*F4,0)</f>
        <v>0</v>
      </c>
    </row>
    <row r="5" spans="1:8" ht="85.5" customHeight="1" x14ac:dyDescent="0.2">
      <c r="A5" s="12">
        <v>3</v>
      </c>
      <c r="B5" s="8" t="s">
        <v>69</v>
      </c>
      <c r="C5" s="3">
        <v>270</v>
      </c>
      <c r="D5" s="4" t="s">
        <v>1</v>
      </c>
      <c r="E5" s="59">
        <v>0</v>
      </c>
      <c r="F5" s="59">
        <v>0</v>
      </c>
      <c r="G5" s="59">
        <f t="shared" si="0"/>
        <v>0</v>
      </c>
      <c r="H5" s="59">
        <f t="shared" si="1"/>
        <v>0</v>
      </c>
    </row>
    <row r="6" spans="1:8" ht="45.75" customHeight="1" x14ac:dyDescent="0.2">
      <c r="A6" s="12">
        <v>4</v>
      </c>
      <c r="B6" s="8" t="s">
        <v>211</v>
      </c>
      <c r="C6" s="3">
        <v>12</v>
      </c>
      <c r="D6" s="4" t="s">
        <v>1</v>
      </c>
      <c r="E6" s="59">
        <v>0</v>
      </c>
      <c r="F6" s="59">
        <v>0</v>
      </c>
      <c r="G6" s="59">
        <f t="shared" si="0"/>
        <v>0</v>
      </c>
      <c r="H6" s="59">
        <f t="shared" si="1"/>
        <v>0</v>
      </c>
    </row>
    <row r="7" spans="1:8" ht="46.5" customHeight="1" x14ac:dyDescent="0.2">
      <c r="A7" s="12">
        <v>5</v>
      </c>
      <c r="B7" s="6" t="s">
        <v>70</v>
      </c>
      <c r="C7" s="3">
        <v>10</v>
      </c>
      <c r="D7" s="4" t="s">
        <v>9</v>
      </c>
      <c r="E7" s="59">
        <v>0</v>
      </c>
      <c r="F7" s="59">
        <v>0</v>
      </c>
      <c r="G7" s="59">
        <f t="shared" si="0"/>
        <v>0</v>
      </c>
      <c r="H7" s="59">
        <f t="shared" si="1"/>
        <v>0</v>
      </c>
    </row>
    <row r="8" spans="1:8" ht="86.25" customHeight="1" x14ac:dyDescent="0.2">
      <c r="A8" s="12">
        <v>6</v>
      </c>
      <c r="B8" s="6" t="s">
        <v>11</v>
      </c>
      <c r="C8" s="3">
        <v>2</v>
      </c>
      <c r="D8" s="4" t="s">
        <v>0</v>
      </c>
      <c r="E8" s="59">
        <v>0</v>
      </c>
      <c r="F8" s="59">
        <v>0</v>
      </c>
      <c r="G8" s="59">
        <f t="shared" si="0"/>
        <v>0</v>
      </c>
      <c r="H8" s="59">
        <f t="shared" si="1"/>
        <v>0</v>
      </c>
    </row>
    <row r="9" spans="1:8" ht="99" customHeight="1" x14ac:dyDescent="0.2">
      <c r="A9" s="12">
        <v>7</v>
      </c>
      <c r="B9" s="6" t="s">
        <v>13</v>
      </c>
      <c r="C9" s="3">
        <v>3</v>
      </c>
      <c r="D9" s="4" t="s">
        <v>0</v>
      </c>
      <c r="E9" s="59">
        <v>0</v>
      </c>
      <c r="F9" s="59">
        <v>0</v>
      </c>
      <c r="G9" s="59">
        <f t="shared" si="0"/>
        <v>0</v>
      </c>
      <c r="H9" s="59">
        <f t="shared" si="1"/>
        <v>0</v>
      </c>
    </row>
    <row r="10" spans="1:8" ht="75.75" customHeight="1" x14ac:dyDescent="0.2">
      <c r="A10" s="12">
        <v>8</v>
      </c>
      <c r="B10" s="9" t="s">
        <v>77</v>
      </c>
      <c r="C10" s="16">
        <v>1</v>
      </c>
      <c r="D10" s="4" t="s">
        <v>0</v>
      </c>
      <c r="E10" s="59">
        <v>0</v>
      </c>
      <c r="F10" s="59">
        <v>0</v>
      </c>
      <c r="G10" s="59">
        <f t="shared" si="0"/>
        <v>0</v>
      </c>
      <c r="H10" s="59">
        <f t="shared" si="1"/>
        <v>0</v>
      </c>
    </row>
    <row r="11" spans="1:8" ht="68.25" customHeight="1" x14ac:dyDescent="0.2">
      <c r="A11" s="12">
        <v>9</v>
      </c>
      <c r="B11" s="9" t="s">
        <v>17</v>
      </c>
      <c r="C11" s="16">
        <v>1</v>
      </c>
      <c r="D11" s="4" t="s">
        <v>0</v>
      </c>
      <c r="E11" s="59">
        <v>0</v>
      </c>
      <c r="F11" s="59">
        <v>0</v>
      </c>
      <c r="G11" s="59">
        <f t="shared" si="0"/>
        <v>0</v>
      </c>
      <c r="H11" s="59">
        <f t="shared" si="1"/>
        <v>0</v>
      </c>
    </row>
    <row r="12" spans="1:8" ht="75" customHeight="1" x14ac:dyDescent="0.2">
      <c r="A12" s="12">
        <v>10</v>
      </c>
      <c r="B12" s="6" t="s">
        <v>86</v>
      </c>
      <c r="C12" s="3">
        <v>2</v>
      </c>
      <c r="D12" s="4" t="s">
        <v>0</v>
      </c>
      <c r="E12" s="59">
        <v>0</v>
      </c>
      <c r="F12" s="59">
        <v>0</v>
      </c>
      <c r="G12" s="59">
        <f t="shared" si="0"/>
        <v>0</v>
      </c>
      <c r="H12" s="59">
        <f t="shared" si="1"/>
        <v>0</v>
      </c>
    </row>
    <row r="13" spans="1:8" x14ac:dyDescent="0.2">
      <c r="A13" s="12">
        <v>11</v>
      </c>
      <c r="B13" s="6" t="s">
        <v>88</v>
      </c>
      <c r="C13" s="3">
        <v>1</v>
      </c>
      <c r="D13" s="4" t="s">
        <v>0</v>
      </c>
      <c r="E13" s="59">
        <v>0</v>
      </c>
      <c r="F13" s="59">
        <v>0</v>
      </c>
      <c r="G13" s="59">
        <f t="shared" si="0"/>
        <v>0</v>
      </c>
      <c r="H13" s="59">
        <f t="shared" si="1"/>
        <v>0</v>
      </c>
    </row>
    <row r="14" spans="1:8" ht="60.75" customHeight="1" x14ac:dyDescent="0.2">
      <c r="A14" s="12">
        <v>12</v>
      </c>
      <c r="B14" s="6" t="s">
        <v>87</v>
      </c>
      <c r="C14" s="3">
        <v>3</v>
      </c>
      <c r="D14" s="4" t="s">
        <v>0</v>
      </c>
      <c r="E14" s="59">
        <v>0</v>
      </c>
      <c r="F14" s="59">
        <v>0</v>
      </c>
      <c r="G14" s="59">
        <f t="shared" si="0"/>
        <v>0</v>
      </c>
      <c r="H14" s="59">
        <f t="shared" si="1"/>
        <v>0</v>
      </c>
    </row>
    <row r="15" spans="1:8" ht="86.25" customHeight="1" x14ac:dyDescent="0.2">
      <c r="A15" s="12">
        <v>13</v>
      </c>
      <c r="B15" s="6" t="s">
        <v>80</v>
      </c>
      <c r="C15" s="3">
        <v>1</v>
      </c>
      <c r="D15" s="4" t="s">
        <v>0</v>
      </c>
      <c r="E15" s="59">
        <v>0</v>
      </c>
      <c r="F15" s="59">
        <v>0</v>
      </c>
      <c r="G15" s="59">
        <f t="shared" si="0"/>
        <v>0</v>
      </c>
      <c r="H15" s="59">
        <f t="shared" si="1"/>
        <v>0</v>
      </c>
    </row>
    <row r="16" spans="1:8" ht="85.5" customHeight="1" x14ac:dyDescent="0.2">
      <c r="A16" s="12">
        <v>14</v>
      </c>
      <c r="B16" s="6" t="s">
        <v>213</v>
      </c>
      <c r="C16" s="16">
        <v>1</v>
      </c>
      <c r="D16" s="4" t="s">
        <v>0</v>
      </c>
      <c r="E16" s="59">
        <v>0</v>
      </c>
      <c r="F16" s="59">
        <v>0</v>
      </c>
      <c r="G16" s="59">
        <f t="shared" si="0"/>
        <v>0</v>
      </c>
      <c r="H16" s="59">
        <f t="shared" si="1"/>
        <v>0</v>
      </c>
    </row>
    <row r="17" spans="1:8" ht="86.25" customHeight="1" x14ac:dyDescent="0.2">
      <c r="A17" s="12">
        <v>15</v>
      </c>
      <c r="B17" s="6" t="s">
        <v>82</v>
      </c>
      <c r="C17" s="16">
        <v>1</v>
      </c>
      <c r="D17" s="4" t="s">
        <v>0</v>
      </c>
      <c r="E17" s="59">
        <v>0</v>
      </c>
      <c r="F17" s="59">
        <v>0</v>
      </c>
      <c r="G17" s="59">
        <f t="shared" ref="G17:G31" si="2">ROUND(C17*E17,0)</f>
        <v>0</v>
      </c>
      <c r="H17" s="59">
        <f t="shared" ref="H17:H31" si="3">ROUND(C17*F17,0)</f>
        <v>0</v>
      </c>
    </row>
    <row r="18" spans="1:8" ht="100.5" customHeight="1" x14ac:dyDescent="0.2">
      <c r="A18" s="12">
        <v>16</v>
      </c>
      <c r="B18" s="6" t="s">
        <v>214</v>
      </c>
      <c r="C18" s="16">
        <v>1</v>
      </c>
      <c r="D18" s="4" t="s">
        <v>0</v>
      </c>
      <c r="E18" s="59">
        <v>0</v>
      </c>
      <c r="F18" s="59">
        <v>0</v>
      </c>
      <c r="G18" s="59">
        <f t="shared" si="2"/>
        <v>0</v>
      </c>
      <c r="H18" s="59">
        <f t="shared" si="3"/>
        <v>0</v>
      </c>
    </row>
    <row r="19" spans="1:8" ht="96" customHeight="1" x14ac:dyDescent="0.2">
      <c r="A19" s="12">
        <v>17</v>
      </c>
      <c r="B19" s="9" t="s">
        <v>215</v>
      </c>
      <c r="C19" s="16">
        <v>1</v>
      </c>
      <c r="D19" s="4" t="s">
        <v>0</v>
      </c>
      <c r="E19" s="59">
        <v>0</v>
      </c>
      <c r="F19" s="59">
        <v>0</v>
      </c>
      <c r="G19" s="59">
        <f t="shared" si="2"/>
        <v>0</v>
      </c>
      <c r="H19" s="59">
        <f t="shared" si="3"/>
        <v>0</v>
      </c>
    </row>
    <row r="20" spans="1:8" ht="72.75" customHeight="1" x14ac:dyDescent="0.2">
      <c r="A20" s="12">
        <v>18</v>
      </c>
      <c r="B20" s="9" t="s">
        <v>216</v>
      </c>
      <c r="C20" s="16">
        <v>1</v>
      </c>
      <c r="D20" s="4" t="s">
        <v>0</v>
      </c>
      <c r="E20" s="59">
        <v>0</v>
      </c>
      <c r="F20" s="59">
        <v>0</v>
      </c>
      <c r="G20" s="59">
        <f t="shared" si="2"/>
        <v>0</v>
      </c>
      <c r="H20" s="59">
        <f t="shared" si="3"/>
        <v>0</v>
      </c>
    </row>
    <row r="21" spans="1:8" ht="64.5" customHeight="1" x14ac:dyDescent="0.2">
      <c r="A21" s="12">
        <v>19</v>
      </c>
      <c r="B21" s="9" t="s">
        <v>217</v>
      </c>
      <c r="C21" s="16">
        <v>1</v>
      </c>
      <c r="D21" s="4" t="s">
        <v>0</v>
      </c>
      <c r="E21" s="59">
        <v>0</v>
      </c>
      <c r="F21" s="59">
        <v>0</v>
      </c>
      <c r="G21" s="59">
        <f t="shared" si="2"/>
        <v>0</v>
      </c>
      <c r="H21" s="59">
        <f t="shared" si="3"/>
        <v>0</v>
      </c>
    </row>
    <row r="22" spans="1:8" ht="150.75" customHeight="1" x14ac:dyDescent="0.2">
      <c r="A22" s="12">
        <v>20</v>
      </c>
      <c r="B22" s="9" t="s">
        <v>38</v>
      </c>
      <c r="C22" s="16">
        <v>7</v>
      </c>
      <c r="D22" s="4" t="s">
        <v>0</v>
      </c>
      <c r="E22" s="59">
        <v>0</v>
      </c>
      <c r="F22" s="59">
        <v>0</v>
      </c>
      <c r="G22" s="59">
        <f t="shared" si="2"/>
        <v>0</v>
      </c>
      <c r="H22" s="59">
        <f t="shared" si="3"/>
        <v>0</v>
      </c>
    </row>
    <row r="23" spans="1:8" ht="140.25" x14ac:dyDescent="0.2">
      <c r="A23" s="12">
        <v>21</v>
      </c>
      <c r="B23" s="9" t="s">
        <v>39</v>
      </c>
      <c r="C23" s="16">
        <v>7</v>
      </c>
      <c r="D23" s="4" t="s">
        <v>0</v>
      </c>
      <c r="E23" s="59">
        <v>0</v>
      </c>
      <c r="F23" s="59">
        <v>0</v>
      </c>
      <c r="G23" s="59">
        <f t="shared" si="2"/>
        <v>0</v>
      </c>
      <c r="H23" s="59">
        <f t="shared" si="3"/>
        <v>0</v>
      </c>
    </row>
    <row r="24" spans="1:8" ht="76.5" customHeight="1" x14ac:dyDescent="0.2">
      <c r="A24" s="12">
        <v>22</v>
      </c>
      <c r="B24" s="9" t="s">
        <v>40</v>
      </c>
      <c r="C24" s="16">
        <v>7</v>
      </c>
      <c r="D24" s="4" t="s">
        <v>0</v>
      </c>
      <c r="E24" s="59">
        <v>0</v>
      </c>
      <c r="F24" s="59">
        <v>0</v>
      </c>
      <c r="G24" s="59">
        <f t="shared" si="2"/>
        <v>0</v>
      </c>
      <c r="H24" s="59">
        <f t="shared" si="3"/>
        <v>0</v>
      </c>
    </row>
    <row r="25" spans="1:8" ht="86.25" customHeight="1" x14ac:dyDescent="0.2">
      <c r="A25" s="12">
        <v>23</v>
      </c>
      <c r="B25" s="9" t="s">
        <v>41</v>
      </c>
      <c r="C25" s="16">
        <v>7</v>
      </c>
      <c r="D25" s="4" t="s">
        <v>0</v>
      </c>
      <c r="E25" s="59">
        <v>0</v>
      </c>
      <c r="F25" s="59">
        <v>0</v>
      </c>
      <c r="G25" s="59">
        <f t="shared" si="2"/>
        <v>0</v>
      </c>
      <c r="H25" s="59">
        <f t="shared" si="3"/>
        <v>0</v>
      </c>
    </row>
    <row r="26" spans="1:8" ht="25.5" x14ac:dyDescent="0.2">
      <c r="A26" s="12">
        <v>24</v>
      </c>
      <c r="B26" s="9" t="s">
        <v>21</v>
      </c>
      <c r="C26" s="16">
        <v>2</v>
      </c>
      <c r="D26" s="4" t="s">
        <v>0</v>
      </c>
      <c r="E26" s="59">
        <v>0</v>
      </c>
      <c r="F26" s="59">
        <v>0</v>
      </c>
      <c r="G26" s="59">
        <f t="shared" si="2"/>
        <v>0</v>
      </c>
      <c r="H26" s="59">
        <f t="shared" si="3"/>
        <v>0</v>
      </c>
    </row>
    <row r="27" spans="1:8" x14ac:dyDescent="0.2">
      <c r="A27" s="12">
        <v>25</v>
      </c>
      <c r="B27" s="9" t="s">
        <v>22</v>
      </c>
      <c r="C27" s="16">
        <v>2</v>
      </c>
      <c r="D27" s="4" t="s">
        <v>0</v>
      </c>
      <c r="E27" s="59">
        <v>0</v>
      </c>
      <c r="F27" s="59">
        <v>0</v>
      </c>
      <c r="G27" s="59">
        <f t="shared" si="2"/>
        <v>0</v>
      </c>
      <c r="H27" s="59">
        <f t="shared" si="3"/>
        <v>0</v>
      </c>
    </row>
    <row r="28" spans="1:8" ht="25.5" x14ac:dyDescent="0.2">
      <c r="A28" s="12">
        <v>26</v>
      </c>
      <c r="B28" s="9" t="s">
        <v>23</v>
      </c>
      <c r="C28" s="16">
        <v>1</v>
      </c>
      <c r="D28" s="4" t="s">
        <v>24</v>
      </c>
      <c r="E28" s="59">
        <v>0</v>
      </c>
      <c r="F28" s="59">
        <v>0</v>
      </c>
      <c r="G28" s="59">
        <f t="shared" si="2"/>
        <v>0</v>
      </c>
      <c r="H28" s="59">
        <f t="shared" si="3"/>
        <v>0</v>
      </c>
    </row>
    <row r="29" spans="1:8" ht="25.5" x14ac:dyDescent="0.2">
      <c r="A29" s="12">
        <v>27</v>
      </c>
      <c r="B29" s="6" t="s">
        <v>25</v>
      </c>
      <c r="C29" s="16">
        <v>1</v>
      </c>
      <c r="D29" s="4" t="s">
        <v>24</v>
      </c>
      <c r="E29" s="59">
        <v>0</v>
      </c>
      <c r="F29" s="59">
        <v>0</v>
      </c>
      <c r="G29" s="59">
        <f t="shared" si="2"/>
        <v>0</v>
      </c>
      <c r="H29" s="59">
        <f t="shared" si="3"/>
        <v>0</v>
      </c>
    </row>
    <row r="30" spans="1:8" ht="25.5" x14ac:dyDescent="0.2">
      <c r="A30" s="12">
        <v>28</v>
      </c>
      <c r="B30" s="6" t="s">
        <v>26</v>
      </c>
      <c r="C30" s="16">
        <v>1</v>
      </c>
      <c r="D30" s="4" t="s">
        <v>24</v>
      </c>
      <c r="E30" s="59">
        <v>0</v>
      </c>
      <c r="F30" s="59">
        <v>0</v>
      </c>
      <c r="G30" s="59">
        <f t="shared" si="2"/>
        <v>0</v>
      </c>
      <c r="H30" s="59">
        <f t="shared" si="3"/>
        <v>0</v>
      </c>
    </row>
    <row r="31" spans="1:8" ht="47.25" customHeight="1" x14ac:dyDescent="0.2">
      <c r="A31" s="12">
        <v>29</v>
      </c>
      <c r="B31" s="6" t="s">
        <v>27</v>
      </c>
      <c r="C31" s="16">
        <v>1</v>
      </c>
      <c r="D31" s="4" t="s">
        <v>24</v>
      </c>
      <c r="E31" s="59">
        <v>0</v>
      </c>
      <c r="F31" s="59">
        <v>0</v>
      </c>
      <c r="G31" s="59">
        <f t="shared" si="2"/>
        <v>0</v>
      </c>
      <c r="H31" s="59">
        <f t="shared" si="3"/>
        <v>0</v>
      </c>
    </row>
    <row r="32" spans="1:8" s="26" customFormat="1" x14ac:dyDescent="0.2">
      <c r="A32" s="28"/>
      <c r="B32" s="14" t="s">
        <v>93</v>
      </c>
      <c r="C32" s="27"/>
      <c r="D32" s="7"/>
      <c r="E32" s="60"/>
      <c r="F32" s="60"/>
      <c r="G32" s="60">
        <f>SUM(G3:G31)</f>
        <v>0</v>
      </c>
      <c r="H32" s="60">
        <f>SUM(H3:H31)</f>
        <v>0</v>
      </c>
    </row>
    <row r="33" spans="1:8" s="26" customFormat="1" ht="25.5" x14ac:dyDescent="0.2">
      <c r="A33" s="28"/>
      <c r="B33" s="14" t="s">
        <v>210</v>
      </c>
      <c r="C33" s="27"/>
      <c r="D33" s="7"/>
      <c r="E33" s="60"/>
      <c r="F33" s="60"/>
      <c r="G33" s="60"/>
      <c r="H33" s="60">
        <f>G32+H32</f>
        <v>0</v>
      </c>
    </row>
  </sheetData>
  <phoneticPr fontId="0" type="noConversion"/>
  <pageMargins left="0.74803149606299213" right="0.74803149606299213" top="0.98425196850393704" bottom="0.98425196850393704" header="0.51181102362204722" footer="0.51181102362204722"/>
  <pageSetup paperSize="9" scale="94" fitToHeight="0" orientation="landscape" r:id="rId1"/>
  <headerFooter alignWithMargins="0">
    <oddHeader>&amp;CLuif Otmár Sporttelep új öltözőépület építése&amp;RÉpületgépész költségvetés kiírás
02 Fűtés szerelés</oddHeader>
    <oddFooter>&amp;LKondiCAD Mérnökiroda Kft.&amp;C&amp;P/&amp;N&amp;R&amp;D</oddFooter>
  </headerFooter>
  <rowBreaks count="5" manualBreakCount="5">
    <brk id="8" max="7" man="1"/>
    <brk id="14" max="7" man="1"/>
    <brk id="18" max="7" man="1"/>
    <brk id="22" max="7" man="1"/>
    <brk id="28" max="7" man="1"/>
  </rowBreaks>
  <colBreaks count="1" manualBreakCount="1">
    <brk id="6" max="3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view="pageBreakPreview" topLeftCell="A13" zoomScaleNormal="100" zoomScaleSheetLayoutView="100" workbookViewId="0"/>
  </sheetViews>
  <sheetFormatPr defaultRowHeight="12.75" x14ac:dyDescent="0.2"/>
  <cols>
    <col min="1" max="1" width="9.140625" style="49"/>
    <col min="2" max="2" width="50.7109375" style="35" customWidth="1"/>
    <col min="3" max="4" width="9.140625" style="29"/>
    <col min="5" max="8" width="15.7109375" style="66" customWidth="1"/>
    <col min="9" max="16384" width="9.140625" style="29"/>
  </cols>
  <sheetData>
    <row r="1" spans="1:8" ht="25.5" x14ac:dyDescent="0.2">
      <c r="A1" s="2" t="s">
        <v>2</v>
      </c>
      <c r="B1" s="2" t="s">
        <v>3</v>
      </c>
      <c r="C1" s="1" t="s">
        <v>4</v>
      </c>
      <c r="D1" s="1" t="s">
        <v>97</v>
      </c>
      <c r="E1" s="1" t="s">
        <v>5</v>
      </c>
      <c r="F1" s="1" t="s">
        <v>6</v>
      </c>
      <c r="G1" s="1" t="s">
        <v>7</v>
      </c>
      <c r="H1" s="1" t="s">
        <v>8</v>
      </c>
    </row>
    <row r="2" spans="1:8" x14ac:dyDescent="0.2">
      <c r="A2" s="11"/>
      <c r="B2" s="13" t="s">
        <v>202</v>
      </c>
      <c r="C2" s="3"/>
      <c r="D2" s="4"/>
      <c r="E2" s="45"/>
      <c r="F2" s="45"/>
      <c r="G2" s="45"/>
      <c r="H2" s="45"/>
    </row>
    <row r="3" spans="1:8" ht="63.75" x14ac:dyDescent="0.2">
      <c r="A3" s="47">
        <v>1</v>
      </c>
      <c r="B3" s="31" t="s">
        <v>98</v>
      </c>
      <c r="C3" s="30">
        <v>90</v>
      </c>
      <c r="D3" s="30" t="s">
        <v>99</v>
      </c>
      <c r="E3" s="62">
        <v>0</v>
      </c>
      <c r="F3" s="62">
        <v>0</v>
      </c>
      <c r="G3" s="59">
        <f>ROUND(C3*E3,0)</f>
        <v>0</v>
      </c>
      <c r="H3" s="59">
        <f>ROUND(C3*F3,0)</f>
        <v>0</v>
      </c>
    </row>
    <row r="4" spans="1:8" ht="38.25" x14ac:dyDescent="0.2">
      <c r="A4" s="47">
        <v>2</v>
      </c>
      <c r="B4" s="31" t="s">
        <v>100</v>
      </c>
      <c r="C4" s="30">
        <v>1</v>
      </c>
      <c r="D4" s="30" t="s">
        <v>0</v>
      </c>
      <c r="E4" s="62">
        <v>0</v>
      </c>
      <c r="F4" s="62">
        <v>0</v>
      </c>
      <c r="G4" s="59">
        <f t="shared" ref="G4:G22" si="0">ROUND(C4*E4,0)</f>
        <v>0</v>
      </c>
      <c r="H4" s="59">
        <f t="shared" ref="H4:H22" si="1">ROUND(C4*F4,0)</f>
        <v>0</v>
      </c>
    </row>
    <row r="5" spans="1:8" ht="51" x14ac:dyDescent="0.2">
      <c r="A5" s="47">
        <v>3</v>
      </c>
      <c r="B5" s="31" t="s">
        <v>101</v>
      </c>
      <c r="C5" s="30">
        <v>1</v>
      </c>
      <c r="D5" s="30" t="s">
        <v>99</v>
      </c>
      <c r="E5" s="62">
        <v>0</v>
      </c>
      <c r="F5" s="62">
        <v>0</v>
      </c>
      <c r="G5" s="59">
        <f t="shared" si="0"/>
        <v>0</v>
      </c>
      <c r="H5" s="59">
        <f t="shared" si="1"/>
        <v>0</v>
      </c>
    </row>
    <row r="6" spans="1:8" ht="51" x14ac:dyDescent="0.2">
      <c r="A6" s="47">
        <v>4</v>
      </c>
      <c r="B6" s="31" t="s">
        <v>102</v>
      </c>
      <c r="C6" s="30">
        <v>4</v>
      </c>
      <c r="D6" s="30" t="s">
        <v>99</v>
      </c>
      <c r="E6" s="62">
        <v>0</v>
      </c>
      <c r="F6" s="62">
        <v>0</v>
      </c>
      <c r="G6" s="59">
        <f t="shared" si="0"/>
        <v>0</v>
      </c>
      <c r="H6" s="59">
        <f t="shared" si="1"/>
        <v>0</v>
      </c>
    </row>
    <row r="7" spans="1:8" ht="51" x14ac:dyDescent="0.2">
      <c r="A7" s="47">
        <v>6</v>
      </c>
      <c r="B7" s="31" t="s">
        <v>103</v>
      </c>
      <c r="C7" s="30">
        <v>1</v>
      </c>
      <c r="D7" s="30" t="s">
        <v>0</v>
      </c>
      <c r="E7" s="62">
        <v>0</v>
      </c>
      <c r="F7" s="62">
        <v>0</v>
      </c>
      <c r="G7" s="59">
        <f t="shared" si="0"/>
        <v>0</v>
      </c>
      <c r="H7" s="59">
        <f t="shared" si="1"/>
        <v>0</v>
      </c>
    </row>
    <row r="8" spans="1:8" ht="25.5" x14ac:dyDescent="0.2">
      <c r="A8" s="47">
        <v>7</v>
      </c>
      <c r="B8" s="31" t="s">
        <v>121</v>
      </c>
      <c r="C8" s="30">
        <v>1</v>
      </c>
      <c r="D8" s="30" t="s">
        <v>0</v>
      </c>
      <c r="E8" s="62"/>
      <c r="F8" s="62"/>
      <c r="G8" s="63"/>
      <c r="H8" s="63"/>
    </row>
    <row r="9" spans="1:8" ht="114.75" x14ac:dyDescent="0.2">
      <c r="A9" s="47">
        <v>8</v>
      </c>
      <c r="B9" s="31" t="s">
        <v>104</v>
      </c>
      <c r="C9" s="30">
        <v>1</v>
      </c>
      <c r="D9" s="30" t="s">
        <v>0</v>
      </c>
      <c r="E9" s="62">
        <v>0</v>
      </c>
      <c r="F9" s="62">
        <v>0</v>
      </c>
      <c r="G9" s="59">
        <f t="shared" si="0"/>
        <v>0</v>
      </c>
      <c r="H9" s="59">
        <f t="shared" si="1"/>
        <v>0</v>
      </c>
    </row>
    <row r="10" spans="1:8" ht="25.5" x14ac:dyDescent="0.2">
      <c r="A10" s="47">
        <v>9</v>
      </c>
      <c r="B10" s="31" t="s">
        <v>105</v>
      </c>
      <c r="C10" s="30">
        <v>2</v>
      </c>
      <c r="D10" s="30" t="s">
        <v>0</v>
      </c>
      <c r="E10" s="62">
        <v>0</v>
      </c>
      <c r="F10" s="62">
        <v>0</v>
      </c>
      <c r="G10" s="59">
        <f t="shared" si="0"/>
        <v>0</v>
      </c>
      <c r="H10" s="59">
        <f t="shared" si="1"/>
        <v>0</v>
      </c>
    </row>
    <row r="11" spans="1:8" x14ac:dyDescent="0.2">
      <c r="A11" s="47">
        <v>10</v>
      </c>
      <c r="B11" s="31" t="s">
        <v>106</v>
      </c>
      <c r="C11" s="30">
        <v>2</v>
      </c>
      <c r="D11" s="30" t="s">
        <v>0</v>
      </c>
      <c r="E11" s="62">
        <v>0</v>
      </c>
      <c r="F11" s="62">
        <v>0</v>
      </c>
      <c r="G11" s="59">
        <f t="shared" si="0"/>
        <v>0</v>
      </c>
      <c r="H11" s="59">
        <f t="shared" si="1"/>
        <v>0</v>
      </c>
    </row>
    <row r="12" spans="1:8" ht="25.5" x14ac:dyDescent="0.2">
      <c r="A12" s="47">
        <v>11</v>
      </c>
      <c r="B12" s="31" t="s">
        <v>107</v>
      </c>
      <c r="C12" s="30">
        <v>2</v>
      </c>
      <c r="D12" s="30" t="s">
        <v>0</v>
      </c>
      <c r="E12" s="62">
        <v>0</v>
      </c>
      <c r="F12" s="62">
        <v>0</v>
      </c>
      <c r="G12" s="59">
        <f t="shared" si="0"/>
        <v>0</v>
      </c>
      <c r="H12" s="59">
        <f t="shared" si="1"/>
        <v>0</v>
      </c>
    </row>
    <row r="13" spans="1:8" ht="63.75" x14ac:dyDescent="0.2">
      <c r="A13" s="47">
        <v>12</v>
      </c>
      <c r="B13" s="31" t="s">
        <v>108</v>
      </c>
      <c r="C13" s="30">
        <v>3</v>
      </c>
      <c r="D13" s="30" t="s">
        <v>0</v>
      </c>
      <c r="E13" s="62">
        <v>0</v>
      </c>
      <c r="F13" s="62">
        <v>0</v>
      </c>
      <c r="G13" s="59">
        <f t="shared" si="0"/>
        <v>0</v>
      </c>
      <c r="H13" s="59">
        <f t="shared" si="1"/>
        <v>0</v>
      </c>
    </row>
    <row r="14" spans="1:8" ht="38.25" x14ac:dyDescent="0.2">
      <c r="A14" s="47">
        <v>13</v>
      </c>
      <c r="B14" s="31" t="s">
        <v>109</v>
      </c>
      <c r="C14" s="30">
        <v>23</v>
      </c>
      <c r="D14" s="30" t="s">
        <v>10</v>
      </c>
      <c r="E14" s="62">
        <v>0</v>
      </c>
      <c r="F14" s="62">
        <v>0</v>
      </c>
      <c r="G14" s="59">
        <f t="shared" si="0"/>
        <v>0</v>
      </c>
      <c r="H14" s="59">
        <f t="shared" si="1"/>
        <v>0</v>
      </c>
    </row>
    <row r="15" spans="1:8" ht="51" x14ac:dyDescent="0.2">
      <c r="A15" s="47">
        <v>14</v>
      </c>
      <c r="B15" s="31" t="s">
        <v>110</v>
      </c>
      <c r="C15" s="30">
        <v>10</v>
      </c>
      <c r="D15" s="30" t="s">
        <v>10</v>
      </c>
      <c r="E15" s="62">
        <v>0</v>
      </c>
      <c r="F15" s="62">
        <v>0</v>
      </c>
      <c r="G15" s="59">
        <f t="shared" si="0"/>
        <v>0</v>
      </c>
      <c r="H15" s="59">
        <f t="shared" si="1"/>
        <v>0</v>
      </c>
    </row>
    <row r="16" spans="1:8" ht="25.5" x14ac:dyDescent="0.2">
      <c r="A16" s="47">
        <v>15</v>
      </c>
      <c r="B16" s="31" t="s">
        <v>111</v>
      </c>
      <c r="C16" s="30">
        <v>12</v>
      </c>
      <c r="D16" s="30" t="s">
        <v>10</v>
      </c>
      <c r="E16" s="62">
        <v>0</v>
      </c>
      <c r="F16" s="62">
        <v>0</v>
      </c>
      <c r="G16" s="59">
        <f t="shared" si="0"/>
        <v>0</v>
      </c>
      <c r="H16" s="59">
        <f t="shared" si="1"/>
        <v>0</v>
      </c>
    </row>
    <row r="17" spans="1:8" ht="25.5" x14ac:dyDescent="0.2">
      <c r="A17" s="47">
        <v>16</v>
      </c>
      <c r="B17" s="31" t="s">
        <v>112</v>
      </c>
      <c r="C17" s="30">
        <v>11</v>
      </c>
      <c r="D17" s="30" t="s">
        <v>10</v>
      </c>
      <c r="E17" s="62">
        <v>0</v>
      </c>
      <c r="F17" s="62">
        <v>0</v>
      </c>
      <c r="G17" s="59">
        <f t="shared" si="0"/>
        <v>0</v>
      </c>
      <c r="H17" s="59">
        <f t="shared" si="1"/>
        <v>0</v>
      </c>
    </row>
    <row r="18" spans="1:8" ht="25.5" x14ac:dyDescent="0.2">
      <c r="A18" s="47">
        <v>17</v>
      </c>
      <c r="B18" s="31" t="s">
        <v>113</v>
      </c>
      <c r="C18" s="30">
        <v>11</v>
      </c>
      <c r="D18" s="30" t="s">
        <v>10</v>
      </c>
      <c r="E18" s="62">
        <v>0</v>
      </c>
      <c r="F18" s="62">
        <v>0</v>
      </c>
      <c r="G18" s="59">
        <f t="shared" si="0"/>
        <v>0</v>
      </c>
      <c r="H18" s="59">
        <f t="shared" si="1"/>
        <v>0</v>
      </c>
    </row>
    <row r="19" spans="1:8" ht="25.5" x14ac:dyDescent="0.2">
      <c r="A19" s="47">
        <v>18</v>
      </c>
      <c r="B19" s="31" t="s">
        <v>114</v>
      </c>
      <c r="C19" s="30">
        <v>1</v>
      </c>
      <c r="D19" s="30" t="s">
        <v>0</v>
      </c>
      <c r="E19" s="62">
        <v>0</v>
      </c>
      <c r="F19" s="62">
        <v>0</v>
      </c>
      <c r="G19" s="59">
        <f t="shared" si="0"/>
        <v>0</v>
      </c>
      <c r="H19" s="59">
        <f t="shared" si="1"/>
        <v>0</v>
      </c>
    </row>
    <row r="20" spans="1:8" ht="25.5" x14ac:dyDescent="0.2">
      <c r="A20" s="47">
        <v>19</v>
      </c>
      <c r="B20" s="31" t="s">
        <v>115</v>
      </c>
      <c r="C20" s="30">
        <v>1</v>
      </c>
      <c r="D20" s="30" t="s">
        <v>0</v>
      </c>
      <c r="E20" s="62">
        <v>0</v>
      </c>
      <c r="F20" s="62">
        <v>0</v>
      </c>
      <c r="G20" s="59">
        <f t="shared" si="0"/>
        <v>0</v>
      </c>
      <c r="H20" s="59">
        <f t="shared" si="1"/>
        <v>0</v>
      </c>
    </row>
    <row r="21" spans="1:8" ht="76.5" x14ac:dyDescent="0.2">
      <c r="A21" s="47">
        <v>20</v>
      </c>
      <c r="B21" s="31" t="s">
        <v>116</v>
      </c>
      <c r="C21" s="30">
        <v>1</v>
      </c>
      <c r="D21" s="30" t="s">
        <v>0</v>
      </c>
      <c r="E21" s="62">
        <v>0</v>
      </c>
      <c r="F21" s="62">
        <v>0</v>
      </c>
      <c r="G21" s="59">
        <f t="shared" si="0"/>
        <v>0</v>
      </c>
      <c r="H21" s="59">
        <f t="shared" si="1"/>
        <v>0</v>
      </c>
    </row>
    <row r="22" spans="1:8" ht="51" x14ac:dyDescent="0.2">
      <c r="A22" s="47">
        <v>21</v>
      </c>
      <c r="B22" s="31" t="s">
        <v>117</v>
      </c>
      <c r="C22" s="30">
        <v>1</v>
      </c>
      <c r="D22" s="30" t="s">
        <v>0</v>
      </c>
      <c r="E22" s="62">
        <v>0</v>
      </c>
      <c r="F22" s="62">
        <v>0</v>
      </c>
      <c r="G22" s="59">
        <f t="shared" si="0"/>
        <v>0</v>
      </c>
      <c r="H22" s="59">
        <f t="shared" si="1"/>
        <v>0</v>
      </c>
    </row>
    <row r="23" spans="1:8" s="34" customFormat="1" x14ac:dyDescent="0.2">
      <c r="A23" s="48"/>
      <c r="B23" s="33" t="s">
        <v>93</v>
      </c>
      <c r="C23" s="32"/>
      <c r="D23" s="32"/>
      <c r="E23" s="64"/>
      <c r="F23" s="64"/>
      <c r="G23" s="65">
        <f>SUM(G3:G22)</f>
        <v>0</v>
      </c>
      <c r="H23" s="65">
        <f>SUM(H3:H22)</f>
        <v>0</v>
      </c>
    </row>
    <row r="24" spans="1:8" s="34" customFormat="1" x14ac:dyDescent="0.2">
      <c r="A24" s="48"/>
      <c r="B24" s="33" t="s">
        <v>203</v>
      </c>
      <c r="C24" s="32"/>
      <c r="D24" s="32"/>
      <c r="E24" s="64"/>
      <c r="F24" s="64"/>
      <c r="G24" s="64"/>
      <c r="H24" s="65">
        <f>G23+H23</f>
        <v>0</v>
      </c>
    </row>
  </sheetData>
  <pageMargins left="0.70866141732283472" right="0.70866141732283472" top="0.74803149606299213" bottom="0.74803149606299213" header="0.31496062992125984" footer="0.31496062992125984"/>
  <pageSetup paperSize="9" scale="94" orientation="landscape" r:id="rId1"/>
  <headerFooter>
    <oddHeader>&amp;CLuif Otmár Sporttelep új öltözőépület építése&amp;RÉpületgépész költségvetés kiírás
03 Gáz szerelés</oddHeader>
    <oddFooter>&amp;LKondiCAD Mérnökiroda Kft.&amp;C&amp;P/&amp;N&amp;R&amp;D</oddFooter>
  </headerFooter>
  <rowBreaks count="1" manualBreakCount="1">
    <brk id="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5</vt:i4>
      </vt:variant>
    </vt:vector>
  </HeadingPairs>
  <TitlesOfParts>
    <vt:vector size="10" baseType="lpstr">
      <vt:lpstr>Fejezet összesítő</vt:lpstr>
      <vt:lpstr>01 Belső víz csatorna</vt:lpstr>
      <vt:lpstr>02_1 Fűtés szerelés fszt</vt:lpstr>
      <vt:lpstr>02_2 Fűtés szerelés padlás</vt:lpstr>
      <vt:lpstr>03 Gáz szerelés</vt:lpstr>
      <vt:lpstr>'02_1 Fűtés szerelés fszt'!Nyomtatási_cím</vt:lpstr>
      <vt:lpstr>'02_2 Fűtés szerelés padlás'!Nyomtatási_cím</vt:lpstr>
      <vt:lpstr>'03 Gáz szerelés'!Nyomtatási_cím</vt:lpstr>
      <vt:lpstr>'02_2 Fűtés szerelés padlás'!Nyomtatási_terület</vt:lpstr>
      <vt:lpstr>'Fejezet összesítő'!Nyomtatási_terület</vt:lpstr>
    </vt:vector>
  </TitlesOfParts>
  <Company>KondiCAD Mérnökiroda Kft.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Felhasználó</cp:lastModifiedBy>
  <cp:lastPrinted>2017-03-22T12:20:22Z</cp:lastPrinted>
  <dcterms:created xsi:type="dcterms:W3CDTF">2012-12-08T08:29:11Z</dcterms:created>
  <dcterms:modified xsi:type="dcterms:W3CDTF">2017-03-23T11:10:53Z</dcterms:modified>
</cp:coreProperties>
</file>